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25" windowWidth="15120" windowHeight="7890"/>
  </bookViews>
  <sheets>
    <sheet name="Főössz." sheetId="1" r:id="rId1"/>
    <sheet name="Munkanemössz." sheetId="2" r:id="rId2"/>
    <sheet name="12" sheetId="3" r:id="rId3"/>
    <sheet name="15" sheetId="4" r:id="rId4"/>
    <sheet name="21" sheetId="5" r:id="rId5"/>
    <sheet name="36" sheetId="6" r:id="rId6"/>
    <sheet name="42" sheetId="7" r:id="rId7"/>
    <sheet name="43" sheetId="8" r:id="rId8"/>
    <sheet name="47" sheetId="9" r:id="rId9"/>
    <sheet name="90" sheetId="10" r:id="rId10"/>
  </sheets>
  <definedNames>
    <definedName name="_xlnm.Print_Area" localSheetId="0">Főössz.!$A$1:$E$39</definedName>
  </definedNames>
  <calcPr calcId="145621"/>
</workbook>
</file>

<file path=xl/calcChain.xml><?xml version="1.0" encoding="utf-8"?>
<calcChain xmlns="http://schemas.openxmlformats.org/spreadsheetml/2006/main">
  <c r="I3" i="10" l="1"/>
  <c r="I5" i="10" s="1"/>
  <c r="C22" i="2" s="1"/>
  <c r="H3" i="10"/>
  <c r="H5" i="10" s="1"/>
  <c r="B22" i="2" s="1"/>
  <c r="H7" i="9"/>
  <c r="I7" i="9"/>
  <c r="H7" i="8"/>
  <c r="I7" i="8"/>
  <c r="H9" i="8"/>
  <c r="I9" i="8"/>
  <c r="I5" i="9"/>
  <c r="H5" i="9"/>
  <c r="I3" i="9"/>
  <c r="H3" i="9"/>
  <c r="I5" i="8"/>
  <c r="H5" i="8"/>
  <c r="I3" i="8"/>
  <c r="H3" i="8"/>
  <c r="I3" i="7"/>
  <c r="I5" i="7" s="1"/>
  <c r="C19" i="2" s="1"/>
  <c r="H3" i="7"/>
  <c r="H5" i="7" s="1"/>
  <c r="B19" i="2" s="1"/>
  <c r="I10" i="6"/>
  <c r="H10" i="6"/>
  <c r="I8" i="6"/>
  <c r="H8" i="6"/>
  <c r="I6" i="6"/>
  <c r="H6" i="6"/>
  <c r="I4" i="6"/>
  <c r="H4" i="6"/>
  <c r="I2" i="6"/>
  <c r="I12" i="6" s="1"/>
  <c r="C18" i="2" s="1"/>
  <c r="H2" i="6"/>
  <c r="I2" i="5"/>
  <c r="I3" i="5" s="1"/>
  <c r="C17" i="2" s="1"/>
  <c r="H2" i="5"/>
  <c r="H3" i="5" s="1"/>
  <c r="B17" i="2" s="1"/>
  <c r="I2" i="4"/>
  <c r="I3" i="4" s="1"/>
  <c r="C16" i="2" s="1"/>
  <c r="H2" i="4"/>
  <c r="H3" i="4" s="1"/>
  <c r="B16" i="2" s="1"/>
  <c r="I2" i="3"/>
  <c r="I3" i="3" s="1"/>
  <c r="C15" i="2" s="1"/>
  <c r="H2" i="3"/>
  <c r="H3" i="3" s="1"/>
  <c r="B15" i="2" s="1"/>
  <c r="H12" i="6" l="1"/>
  <c r="B18" i="2" s="1"/>
  <c r="H11" i="8"/>
  <c r="B20" i="2" s="1"/>
  <c r="H9" i="9"/>
  <c r="B21" i="2" s="1"/>
  <c r="I11" i="8"/>
  <c r="C20" i="2" s="1"/>
  <c r="I9" i="9"/>
  <c r="C21" i="2" s="1"/>
  <c r="C23" i="2" l="1"/>
  <c r="D15" i="1" s="1"/>
  <c r="D16" i="1" s="1"/>
  <c r="B23" i="2"/>
  <c r="C15" i="1" s="1"/>
  <c r="C16" i="1" s="1"/>
  <c r="C17" i="1" l="1"/>
  <c r="C18" i="1" s="1"/>
  <c r="C19" i="1" s="1"/>
  <c r="C25" i="2"/>
  <c r="B29" i="2" s="1"/>
  <c r="B30" i="2" s="1"/>
  <c r="B31" i="2" s="1"/>
</calcChain>
</file>

<file path=xl/sharedStrings.xml><?xml version="1.0" encoding="utf-8"?>
<sst xmlns="http://schemas.openxmlformats.org/spreadsheetml/2006/main" count="177" uniqueCount="90">
  <si>
    <t xml:space="preserve">                                       </t>
  </si>
  <si>
    <t xml:space="preserve">                                                                              </t>
  </si>
  <si>
    <t>Költségvetés főösszesítő</t>
  </si>
  <si>
    <t>Megnevezés</t>
  </si>
  <si>
    <t>Anyagköltség</t>
  </si>
  <si>
    <t>Díjköltség</t>
  </si>
  <si>
    <t>1. Építmény közvetlen költségei</t>
  </si>
  <si>
    <t>1.1 Közvetlen önköltség összesen</t>
  </si>
  <si>
    <t>2.1 ÁFA vetítési alap</t>
  </si>
  <si>
    <t>2.2 Áfa</t>
  </si>
  <si>
    <t>3.  A munka ára</t>
  </si>
  <si>
    <t>Aláírás</t>
  </si>
  <si>
    <t>MUNKANEM ÖSSZESÍTŐ</t>
  </si>
  <si>
    <t>Munkanem megnevezése</t>
  </si>
  <si>
    <t>Anyag összege</t>
  </si>
  <si>
    <t>Díj összege</t>
  </si>
  <si>
    <t>12. Felvonulási létesítmények</t>
  </si>
  <si>
    <t>15. Állványozási munka</t>
  </si>
  <si>
    <t>21. Irtás, föld és sziklamunka</t>
  </si>
  <si>
    <t>36. Vakolás és rabicolás</t>
  </si>
  <si>
    <t>43. Bádogosmunkák</t>
  </si>
  <si>
    <t>Összesen:</t>
  </si>
  <si>
    <t>Nettó összesen:</t>
  </si>
  <si>
    <t>ÖSSZESEN</t>
  </si>
  <si>
    <t>ÁFA</t>
  </si>
  <si>
    <t>FIZETENDŐ ÖSSZESEN BRUTTÓ:</t>
  </si>
  <si>
    <t>Ssz.</t>
  </si>
  <si>
    <t>Tétel
szám</t>
  </si>
  <si>
    <t>Tétel szövege</t>
  </si>
  <si>
    <t>Menny.</t>
  </si>
  <si>
    <t>Anyag egység
ár</t>
  </si>
  <si>
    <t>Díj egység
ár</t>
  </si>
  <si>
    <t>Anyag összesen</t>
  </si>
  <si>
    <t>Díj összesen</t>
  </si>
  <si>
    <t>1.</t>
  </si>
  <si>
    <t>12-011-1.1-0025001</t>
  </si>
  <si>
    <t>Mobil WC bérleti díj elszámolása, szállítással, heti karbantartással Mobil W.C. bérleti díj/hó</t>
  </si>
  <si>
    <t>db</t>
  </si>
  <si>
    <t>Munkanem összesen:</t>
  </si>
  <si>
    <t>15-012-6.1</t>
  </si>
  <si>
    <t>m2</t>
  </si>
  <si>
    <t>21-011-11.4</t>
  </si>
  <si>
    <t xml:space="preserve">m2     </t>
  </si>
  <si>
    <t>2.</t>
  </si>
  <si>
    <t>3.</t>
  </si>
  <si>
    <t>4.</t>
  </si>
  <si>
    <t>m</t>
  </si>
  <si>
    <t>5.</t>
  </si>
  <si>
    <t>43-003-8.1.1</t>
  </si>
  <si>
    <t>36-005-3.2-0414732</t>
  </si>
  <si>
    <t>36-008-1.1.2-0414709</t>
  </si>
  <si>
    <t>36-008-1.1.2.1-0414709</t>
  </si>
  <si>
    <t>36-008-1.1.4-0414709</t>
  </si>
  <si>
    <t>36-008-2.2-0414709</t>
  </si>
  <si>
    <t xml:space="preserve">Mész-cement kötésű homlokzati profilos nyíláskeret húzás, 20 cm kiterített szélességig </t>
  </si>
  <si>
    <t>fm</t>
  </si>
  <si>
    <t>42-091-5.2</t>
  </si>
  <si>
    <t>Homlokzati vakolatok és betonfelületek tisztítása; Fröcskölt vagy kapart, műanyag festékkel bevont homlokzatvakolat tisztítása JOS eljárással, 2.0-2.5 bar üstnyomással</t>
  </si>
  <si>
    <t>43-000-1</t>
  </si>
  <si>
    <t>Függőereszcsatorna bontása-visszaépítése, 50 cm kiterített szélességig</t>
  </si>
  <si>
    <t>43-000-5</t>
  </si>
  <si>
    <t>Lefolyó csatorna bontása-visszaépítése 50 cm kiterített szélességig</t>
  </si>
  <si>
    <t>43-000-7</t>
  </si>
  <si>
    <t>Szegélyek, párkány könyöklő bontása, 100 cm kiterített szélességig</t>
  </si>
  <si>
    <t>Ablak- vagy szemöldökpárkány minősített ötvözött horganylemezből, 50 cm kiterített szélességig</t>
  </si>
  <si>
    <t>47-000-3.4.2.1.2</t>
  </si>
  <si>
    <t>Külső festéseknél felület előkészítése, részmunkák; felületek simítása, szilikát bázisú készítményekkel, vakolt felületen, tagolt felületen STO SilMp</t>
  </si>
  <si>
    <t>47-010-1.2.2-0154151</t>
  </si>
  <si>
    <t>Normál nem egyenletes nedvszívóképességű ásványi falfelületek alapozása, felületmegerősítése, szilikát káli-vízüveg bázisú alapozóval, tagolt felületen StoPrim Prep Miral</t>
  </si>
  <si>
    <t>47-013-5.2.3.1.2</t>
  </si>
  <si>
    <t>Szilikon festések, szilikon kötőanyagú, fehér vagy színes homlokzatfestés, megfelelően előkészített alapfelületen, vakolaton, két rétegben, egy vagy több színben, tagolt sima felületen Silco Color C1 színcsoport,</t>
  </si>
  <si>
    <t>90-008-1-0110202</t>
  </si>
  <si>
    <t>Festés előtt burkolatok takarásának készítése Takarás készítése fóliával, takarópapírral.</t>
  </si>
  <si>
    <t>42. Aljzatkészítés, hideg és melegburk.</t>
  </si>
  <si>
    <r>
      <t xml:space="preserve">47. Felületképzési munkák </t>
    </r>
    <r>
      <rPr>
        <b/>
        <sz val="12"/>
        <rFont val="Century Gothic"/>
        <family val="2"/>
        <charset val="238"/>
      </rPr>
      <t/>
    </r>
  </si>
  <si>
    <r>
      <t xml:space="preserve">90. Takarítási munka </t>
    </r>
    <r>
      <rPr>
        <b/>
        <sz val="12"/>
        <rFont val="Century Gothic"/>
        <family val="2"/>
        <charset val="238"/>
      </rPr>
      <t/>
    </r>
  </si>
  <si>
    <t>Lurkóvár Óvoda felújítása - II. ütem</t>
  </si>
  <si>
    <t xml:space="preserve">Magastetős "A" épületrész homlokzat-felújítása                             </t>
  </si>
  <si>
    <t>Építés helyszíne: 9200 Mosonmagyaróvár, Lajtaszer u. 27.</t>
  </si>
  <si>
    <t>Építtető: Mosonmagyaróvár Város Önkormányzata</t>
  </si>
  <si>
    <t>9200 Mosonmagyaróvár, Fő u. 11.</t>
  </si>
  <si>
    <t>Tervező: Lukácsi Építész Műterem Kft.</t>
  </si>
  <si>
    <t>9200 Mosonmagyaróvár, Bástya u. 14.</t>
  </si>
  <si>
    <t>Kelt: 2016. július …..</t>
  </si>
  <si>
    <r>
      <t>Homlokzati csõállvány</t>
    </r>
    <r>
      <rPr>
        <sz val="10"/>
        <rFont val="Arial"/>
        <family val="2"/>
        <charset val="238"/>
      </rPr>
      <t xml:space="preserve"> állítása állványcsõbõl mint munkaállvány, szintenkénti pallóterítéssel, korláttal, lábdeszkával, kétlábas, 0,60-0,90 m padlószélességgel, munkapadló távolság 2,00 m, 2,00 kN/m² terhelhetõséggel, állványépítés MSZ és alkalmazástechnika előírás szerint</t>
    </r>
  </si>
  <si>
    <r>
      <t>Építési törmelék konténeres elszállítása, lerakása, lerakóhelyi díjjal, 6,0 m</t>
    </r>
    <r>
      <rPr>
        <vertAlign val="superscript"/>
        <sz val="10"/>
        <color indexed="8"/>
        <rFont val="Arial"/>
        <family val="2"/>
        <charset val="238"/>
      </rPr>
      <t>3</t>
    </r>
    <r>
      <rPr>
        <sz val="10"/>
        <color indexed="8"/>
        <rFont val="Arial"/>
        <family val="2"/>
        <charset val="238"/>
      </rPr>
      <t>-es konténerbe</t>
    </r>
  </si>
  <si>
    <r>
      <t>Vakolat simítása, előkevert gyári szárazhabarcsból, vékonyvakolatok,homlokzatfestékek, belső festékek alá, 4 mm vastagságig gépi felhordással  (a gyártó által megadott kg/m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/mm rétegvastagsággal) LB-Knauf FEINPUTZ A/Simítóhabarcs, külső, Csz: 236021</t>
    </r>
  </si>
  <si>
    <r>
      <t xml:space="preserve">Mész-cement kötőanyagú homlokzati párkányhúzás készítése, egyenes kivitelben, 31-50 cm kiterített szélesség között. </t>
    </r>
    <r>
      <rPr>
        <b/>
        <sz val="10"/>
        <color indexed="8"/>
        <rFont val="Arial"/>
        <family val="2"/>
        <charset val="238"/>
      </rPr>
      <t>Középső osztópárkány</t>
    </r>
  </si>
  <si>
    <r>
      <t xml:space="preserve">Mész-cement kötőanyagú homlokzati párkányhúzás készítése, egyenes kivitelben, 31-50 cm kiterített szélesség között. </t>
    </r>
    <r>
      <rPr>
        <b/>
        <sz val="10"/>
        <color indexed="8"/>
        <rFont val="Arial"/>
        <family val="2"/>
        <charset val="238"/>
      </rPr>
      <t>Falkazetták keretezései</t>
    </r>
  </si>
  <si>
    <r>
      <t xml:space="preserve">Mész-cement kötőanyagú homlokzati párkányhúzás készítése, egyenes kivitelben, 71-100 cm kiterített szélesség között. </t>
    </r>
    <r>
      <rPr>
        <b/>
        <sz val="10"/>
        <color indexed="8"/>
        <rFont val="Arial"/>
        <family val="2"/>
        <charset val="238"/>
      </rPr>
      <t>Felső főpárkány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</si>
</sst>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Futura LT"/>
    </font>
    <font>
      <sz val="10"/>
      <name val="Century Gothic"/>
      <family val="2"/>
      <charset val="238"/>
    </font>
    <font>
      <b/>
      <sz val="12"/>
      <name val="Century Gothic"/>
      <family val="2"/>
      <charset val="238"/>
    </font>
    <font>
      <b/>
      <sz val="10"/>
      <name val="Century Gothic"/>
      <family val="2"/>
      <charset val="238"/>
    </font>
    <font>
      <sz val="11"/>
      <name val="Century Gothic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11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6" fillId="0" borderId="0" xfId="0" applyFont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3" fontId="4" fillId="0" borderId="0" xfId="0" applyNumberFormat="1" applyFont="1" applyAlignment="1">
      <alignment vertical="top" wrapText="1"/>
    </xf>
    <xf numFmtId="3" fontId="4" fillId="0" borderId="0" xfId="0" applyNumberFormat="1" applyFont="1" applyFill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4" fontId="4" fillId="0" borderId="0" xfId="0" applyNumberFormat="1" applyFont="1" applyFill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2" fontId="4" fillId="0" borderId="0" xfId="0" applyNumberFormat="1" applyFont="1" applyFill="1" applyAlignment="1">
      <alignment horizontal="right"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1" xfId="0" applyFont="1" applyBorder="1" applyAlignment="1">
      <alignment vertical="top"/>
    </xf>
    <xf numFmtId="164" fontId="13" fillId="0" borderId="1" xfId="1" applyNumberFormat="1" applyFont="1" applyBorder="1" applyAlignment="1">
      <alignment vertical="top"/>
    </xf>
    <xf numFmtId="10" fontId="13" fillId="0" borderId="1" xfId="0" applyNumberFormat="1" applyFont="1" applyBorder="1" applyAlignment="1">
      <alignment vertical="top"/>
    </xf>
    <xf numFmtId="0" fontId="8" fillId="0" borderId="0" xfId="3" applyFont="1" applyAlignment="1">
      <alignment horizontal="left"/>
    </xf>
    <xf numFmtId="0" fontId="8" fillId="0" borderId="0" xfId="3" applyFont="1"/>
    <xf numFmtId="0" fontId="8" fillId="0" borderId="0" xfId="3"/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 vertical="top"/>
    </xf>
    <xf numFmtId="0" fontId="13" fillId="0" borderId="0" xfId="0" applyFont="1"/>
    <xf numFmtId="0" fontId="8" fillId="0" borderId="0" xfId="0" applyFont="1" applyAlignment="1">
      <alignment vertical="top" wrapText="1"/>
    </xf>
    <xf numFmtId="3" fontId="8" fillId="0" borderId="0" xfId="0" applyNumberFormat="1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17" fillId="0" borderId="4" xfId="0" applyFont="1" applyBorder="1" applyAlignment="1">
      <alignment vertical="top" wrapText="1"/>
    </xf>
    <xf numFmtId="3" fontId="17" fillId="0" borderId="3" xfId="0" applyNumberFormat="1" applyFont="1" applyBorder="1" applyAlignment="1">
      <alignment horizontal="right" vertical="top" wrapText="1"/>
    </xf>
    <xf numFmtId="3" fontId="17" fillId="0" borderId="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vertical="top" wrapText="1"/>
    </xf>
    <xf numFmtId="3" fontId="17" fillId="0" borderId="0" xfId="0" applyNumberFormat="1" applyFont="1" applyBorder="1" applyAlignment="1">
      <alignment horizontal="right" vertical="top" wrapText="1"/>
    </xf>
    <xf numFmtId="3" fontId="17" fillId="0" borderId="0" xfId="0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horizontal="left" vertical="top" wrapText="1" indent="1"/>
    </xf>
    <xf numFmtId="3" fontId="18" fillId="0" borderId="0" xfId="0" applyNumberFormat="1" applyFont="1" applyAlignment="1">
      <alignment vertical="top" wrapText="1"/>
    </xf>
    <xf numFmtId="0" fontId="18" fillId="0" borderId="0" xfId="0" applyFont="1" applyAlignment="1">
      <alignment vertical="top" wrapText="1"/>
    </xf>
    <xf numFmtId="3" fontId="18" fillId="0" borderId="0" xfId="0" applyNumberFormat="1" applyFont="1" applyFill="1" applyAlignment="1">
      <alignment vertical="top" wrapText="1"/>
    </xf>
    <xf numFmtId="3" fontId="17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vertical="top" wrapText="1"/>
    </xf>
    <xf numFmtId="3" fontId="17" fillId="0" borderId="0" xfId="0" applyNumberFormat="1" applyFont="1" applyFill="1" applyAlignment="1">
      <alignment vertical="top" wrapText="1"/>
    </xf>
    <xf numFmtId="0" fontId="18" fillId="0" borderId="0" xfId="0" applyFont="1" applyAlignment="1">
      <alignment horizontal="center" vertical="top" wrapText="1"/>
    </xf>
    <xf numFmtId="3" fontId="18" fillId="0" borderId="0" xfId="0" applyNumberFormat="1" applyFont="1" applyAlignment="1">
      <alignment horizontal="center" vertical="top" wrapText="1"/>
    </xf>
    <xf numFmtId="3" fontId="18" fillId="0" borderId="0" xfId="0" applyNumberFormat="1" applyFont="1" applyFill="1" applyAlignment="1">
      <alignment horizontal="center" vertical="top" wrapText="1"/>
    </xf>
    <xf numFmtId="0" fontId="18" fillId="0" borderId="0" xfId="0" applyFont="1" applyFill="1" applyAlignment="1">
      <alignment horizontal="right" vertical="top" wrapText="1"/>
    </xf>
    <xf numFmtId="0" fontId="17" fillId="0" borderId="0" xfId="0" applyFont="1" applyFill="1" applyAlignment="1">
      <alignment horizontal="right" vertical="top" wrapText="1"/>
    </xf>
    <xf numFmtId="0" fontId="20" fillId="0" borderId="0" xfId="0" applyFont="1" applyAlignment="1">
      <alignment horizontal="left" vertical="top" wrapText="1" indent="1"/>
    </xf>
    <xf numFmtId="3" fontId="20" fillId="0" borderId="0" xfId="0" applyNumberFormat="1" applyFont="1" applyAlignment="1">
      <alignment vertical="top" wrapText="1"/>
    </xf>
    <xf numFmtId="0" fontId="21" fillId="0" borderId="4" xfId="0" applyFont="1" applyBorder="1" applyAlignment="1">
      <alignment vertical="top" wrapText="1"/>
    </xf>
    <xf numFmtId="3" fontId="21" fillId="0" borderId="3" xfId="0" applyNumberFormat="1" applyFont="1" applyBorder="1" applyAlignment="1">
      <alignment vertical="top" wrapText="1"/>
    </xf>
    <xf numFmtId="3" fontId="21" fillId="0" borderId="5" xfId="0" applyNumberFormat="1" applyFont="1" applyFill="1" applyBorder="1" applyAlignment="1">
      <alignment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vertical="top" wrapText="1"/>
    </xf>
    <xf numFmtId="4" fontId="22" fillId="0" borderId="3" xfId="0" applyNumberFormat="1" applyFont="1" applyFill="1" applyBorder="1" applyAlignment="1">
      <alignment horizontal="right" vertical="top" wrapText="1"/>
    </xf>
    <xf numFmtId="3" fontId="22" fillId="0" borderId="3" xfId="0" applyNumberFormat="1" applyFont="1" applyFill="1" applyBorder="1" applyAlignment="1">
      <alignment vertical="top" wrapText="1"/>
    </xf>
    <xf numFmtId="3" fontId="22" fillId="0" borderId="5" xfId="0" applyNumberFormat="1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left" vertical="top" wrapText="1"/>
    </xf>
    <xf numFmtId="0" fontId="15" fillId="0" borderId="0" xfId="0" applyFon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4" fontId="8" fillId="2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3" fontId="8" fillId="0" borderId="3" xfId="0" applyNumberFormat="1" applyFont="1" applyFill="1" applyBorder="1" applyAlignment="1">
      <alignment vertical="top" wrapText="1"/>
    </xf>
    <xf numFmtId="3" fontId="8" fillId="0" borderId="5" xfId="0" applyNumberFormat="1" applyFont="1" applyFill="1" applyBorder="1" applyAlignment="1">
      <alignment vertical="top" wrapText="1"/>
    </xf>
    <xf numFmtId="4" fontId="8" fillId="0" borderId="3" xfId="0" applyNumberFormat="1" applyFont="1" applyFill="1" applyBorder="1" applyAlignment="1">
      <alignment horizontal="right" vertical="top" wrapText="1"/>
    </xf>
    <xf numFmtId="3" fontId="23" fillId="0" borderId="3" xfId="0" applyNumberFormat="1" applyFont="1" applyFill="1" applyBorder="1" applyAlignment="1">
      <alignment vertical="top" wrapText="1"/>
    </xf>
    <xf numFmtId="3" fontId="23" fillId="0" borderId="5" xfId="0" applyNumberFormat="1" applyFont="1" applyFill="1" applyBorder="1" applyAlignment="1">
      <alignment vertical="top" wrapText="1"/>
    </xf>
    <xf numFmtId="0" fontId="23" fillId="0" borderId="7" xfId="2" applyFont="1" applyBorder="1" applyAlignment="1">
      <alignment vertical="top" wrapText="1"/>
    </xf>
    <xf numFmtId="0" fontId="8" fillId="0" borderId="8" xfId="0" applyFont="1" applyFill="1" applyBorder="1" applyAlignment="1">
      <alignment horizontal="left" vertical="top" wrapText="1"/>
    </xf>
    <xf numFmtId="4" fontId="8" fillId="0" borderId="2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>
      <alignment vertical="top" wrapText="1"/>
    </xf>
    <xf numFmtId="3" fontId="8" fillId="0" borderId="2" xfId="0" applyNumberFormat="1" applyFont="1" applyFill="1" applyBorder="1" applyAlignment="1">
      <alignment vertical="top" wrapText="1"/>
    </xf>
    <xf numFmtId="3" fontId="8" fillId="0" borderId="9" xfId="0" applyNumberFormat="1" applyFont="1" applyFill="1" applyBorder="1" applyAlignment="1">
      <alignment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4" fontId="8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vertical="top" wrapText="1"/>
    </xf>
    <xf numFmtId="3" fontId="8" fillId="0" borderId="11" xfId="0" applyNumberFormat="1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right" vertical="top" wrapText="1"/>
    </xf>
    <xf numFmtId="3" fontId="8" fillId="0" borderId="1" xfId="0" applyNumberFormat="1" applyFont="1" applyFill="1" applyBorder="1" applyAlignment="1">
      <alignment vertical="top" wrapText="1"/>
    </xf>
    <xf numFmtId="3" fontId="8" fillId="0" borderId="13" xfId="0" applyNumberFormat="1" applyFont="1" applyFill="1" applyBorder="1" applyAlignment="1">
      <alignment vertical="top" wrapText="1"/>
    </xf>
    <xf numFmtId="0" fontId="22" fillId="0" borderId="14" xfId="0" applyFont="1" applyFill="1" applyBorder="1" applyAlignment="1">
      <alignment horizontal="left" vertical="top" wrapText="1"/>
    </xf>
    <xf numFmtId="0" fontId="22" fillId="0" borderId="15" xfId="0" applyFont="1" applyFill="1" applyBorder="1" applyAlignment="1">
      <alignment vertical="top" wrapText="1"/>
    </xf>
    <xf numFmtId="2" fontId="22" fillId="0" borderId="15" xfId="0" applyNumberFormat="1" applyFont="1" applyFill="1" applyBorder="1" applyAlignment="1">
      <alignment horizontal="right" vertical="top" wrapText="1"/>
    </xf>
    <xf numFmtId="3" fontId="22" fillId="0" borderId="15" xfId="0" applyNumberFormat="1" applyFont="1" applyFill="1" applyBorder="1" applyAlignment="1">
      <alignment vertical="top" wrapText="1"/>
    </xf>
    <xf numFmtId="3" fontId="22" fillId="0" borderId="16" xfId="0" applyNumberFormat="1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23" fillId="0" borderId="0" xfId="0" applyFont="1" applyFill="1" applyBorder="1" applyAlignment="1">
      <alignment vertical="top" wrapText="1"/>
    </xf>
    <xf numFmtId="2" fontId="8" fillId="0" borderId="0" xfId="0" applyNumberFormat="1" applyFont="1" applyFill="1" applyBorder="1" applyAlignment="1">
      <alignment vertical="top" wrapText="1"/>
    </xf>
    <xf numFmtId="3" fontId="23" fillId="0" borderId="0" xfId="0" applyNumberFormat="1" applyFont="1" applyFill="1" applyBorder="1" applyAlignment="1">
      <alignment vertical="top" wrapText="1"/>
    </xf>
    <xf numFmtId="0" fontId="8" fillId="0" borderId="12" xfId="0" applyFont="1" applyFill="1" applyBorder="1" applyAlignment="1">
      <alignment vertical="top" wrapText="1"/>
    </xf>
    <xf numFmtId="0" fontId="27" fillId="0" borderId="1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vertical="top" wrapText="1"/>
    </xf>
    <xf numFmtId="2" fontId="8" fillId="0" borderId="3" xfId="0" applyNumberFormat="1" applyFont="1" applyFill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4" fillId="0" borderId="0" xfId="0" applyFont="1" applyAlignment="1">
      <alignment horizontal="center" vertical="top"/>
    </xf>
    <xf numFmtId="164" fontId="13" fillId="0" borderId="2" xfId="1" applyNumberFormat="1" applyFont="1" applyBorder="1" applyAlignment="1">
      <alignment horizontal="center" vertical="top"/>
    </xf>
    <xf numFmtId="164" fontId="13" fillId="0" borderId="1" xfId="1" applyNumberFormat="1" applyFont="1" applyBorder="1" applyAlignment="1">
      <alignment horizontal="center" vertical="top"/>
    </xf>
    <xf numFmtId="164" fontId="13" fillId="0" borderId="3" xfId="1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3" fontId="17" fillId="0" borderId="0" xfId="0" applyNumberFormat="1" applyFont="1" applyFill="1" applyAlignment="1">
      <alignment horizontal="right" vertical="center" wrapText="1"/>
    </xf>
    <xf numFmtId="3" fontId="18" fillId="0" borderId="0" xfId="0" applyNumberFormat="1" applyFont="1" applyFill="1" applyAlignment="1">
      <alignment horizontal="center" vertical="top" wrapText="1"/>
    </xf>
    <xf numFmtId="3" fontId="17" fillId="0" borderId="1" xfId="0" applyNumberFormat="1" applyFont="1" applyFill="1" applyBorder="1" applyAlignment="1">
      <alignment horizontal="center" vertical="top" wrapText="1"/>
    </xf>
  </cellXfs>
  <cellStyles count="4">
    <cellStyle name="Normál" xfId="0" builtinId="0"/>
    <cellStyle name="Normál_15" xfId="2"/>
    <cellStyle name="Normál_Munka1" xfId="3"/>
    <cellStyle name="Pénznem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F29" sqref="F29"/>
    </sheetView>
  </sheetViews>
  <sheetFormatPr defaultRowHeight="15.75"/>
  <cols>
    <col min="1" max="1" width="36.42578125" style="1" customWidth="1"/>
    <col min="2" max="2" width="10.7109375" style="1" customWidth="1"/>
    <col min="3" max="3" width="15.7109375" style="1" customWidth="1"/>
    <col min="4" max="4" width="17" style="1" bestFit="1" customWidth="1"/>
    <col min="5" max="5" width="3.7109375" style="1" customWidth="1"/>
    <col min="6" max="256" width="9.140625" style="1"/>
    <col min="257" max="257" width="36.42578125" style="1" customWidth="1"/>
    <col min="258" max="258" width="10.7109375" style="1" customWidth="1"/>
    <col min="259" max="260" width="15.7109375" style="1" customWidth="1"/>
    <col min="261" max="261" width="3.7109375" style="1" customWidth="1"/>
    <col min="262" max="512" width="9.140625" style="1"/>
    <col min="513" max="513" width="36.42578125" style="1" customWidth="1"/>
    <col min="514" max="514" width="10.7109375" style="1" customWidth="1"/>
    <col min="515" max="516" width="15.7109375" style="1" customWidth="1"/>
    <col min="517" max="517" width="3.7109375" style="1" customWidth="1"/>
    <col min="518" max="768" width="9.140625" style="1"/>
    <col min="769" max="769" width="36.42578125" style="1" customWidth="1"/>
    <col min="770" max="770" width="10.7109375" style="1" customWidth="1"/>
    <col min="771" max="772" width="15.7109375" style="1" customWidth="1"/>
    <col min="773" max="773" width="3.7109375" style="1" customWidth="1"/>
    <col min="774" max="1024" width="9.140625" style="1"/>
    <col min="1025" max="1025" width="36.42578125" style="1" customWidth="1"/>
    <col min="1026" max="1026" width="10.7109375" style="1" customWidth="1"/>
    <col min="1027" max="1028" width="15.7109375" style="1" customWidth="1"/>
    <col min="1029" max="1029" width="3.7109375" style="1" customWidth="1"/>
    <col min="1030" max="1280" width="9.140625" style="1"/>
    <col min="1281" max="1281" width="36.42578125" style="1" customWidth="1"/>
    <col min="1282" max="1282" width="10.7109375" style="1" customWidth="1"/>
    <col min="1283" max="1284" width="15.7109375" style="1" customWidth="1"/>
    <col min="1285" max="1285" width="3.7109375" style="1" customWidth="1"/>
    <col min="1286" max="1536" width="9.140625" style="1"/>
    <col min="1537" max="1537" width="36.42578125" style="1" customWidth="1"/>
    <col min="1538" max="1538" width="10.7109375" style="1" customWidth="1"/>
    <col min="1539" max="1540" width="15.7109375" style="1" customWidth="1"/>
    <col min="1541" max="1541" width="3.7109375" style="1" customWidth="1"/>
    <col min="1542" max="1792" width="9.140625" style="1"/>
    <col min="1793" max="1793" width="36.42578125" style="1" customWidth="1"/>
    <col min="1794" max="1794" width="10.7109375" style="1" customWidth="1"/>
    <col min="1795" max="1796" width="15.7109375" style="1" customWidth="1"/>
    <col min="1797" max="1797" width="3.7109375" style="1" customWidth="1"/>
    <col min="1798" max="2048" width="9.140625" style="1"/>
    <col min="2049" max="2049" width="36.42578125" style="1" customWidth="1"/>
    <col min="2050" max="2050" width="10.7109375" style="1" customWidth="1"/>
    <col min="2051" max="2052" width="15.7109375" style="1" customWidth="1"/>
    <col min="2053" max="2053" width="3.7109375" style="1" customWidth="1"/>
    <col min="2054" max="2304" width="9.140625" style="1"/>
    <col min="2305" max="2305" width="36.42578125" style="1" customWidth="1"/>
    <col min="2306" max="2306" width="10.7109375" style="1" customWidth="1"/>
    <col min="2307" max="2308" width="15.7109375" style="1" customWidth="1"/>
    <col min="2309" max="2309" width="3.7109375" style="1" customWidth="1"/>
    <col min="2310" max="2560" width="9.140625" style="1"/>
    <col min="2561" max="2561" width="36.42578125" style="1" customWidth="1"/>
    <col min="2562" max="2562" width="10.7109375" style="1" customWidth="1"/>
    <col min="2563" max="2564" width="15.7109375" style="1" customWidth="1"/>
    <col min="2565" max="2565" width="3.7109375" style="1" customWidth="1"/>
    <col min="2566" max="2816" width="9.140625" style="1"/>
    <col min="2817" max="2817" width="36.42578125" style="1" customWidth="1"/>
    <col min="2818" max="2818" width="10.7109375" style="1" customWidth="1"/>
    <col min="2819" max="2820" width="15.7109375" style="1" customWidth="1"/>
    <col min="2821" max="2821" width="3.7109375" style="1" customWidth="1"/>
    <col min="2822" max="3072" width="9.140625" style="1"/>
    <col min="3073" max="3073" width="36.42578125" style="1" customWidth="1"/>
    <col min="3074" max="3074" width="10.7109375" style="1" customWidth="1"/>
    <col min="3075" max="3076" width="15.7109375" style="1" customWidth="1"/>
    <col min="3077" max="3077" width="3.7109375" style="1" customWidth="1"/>
    <col min="3078" max="3328" width="9.140625" style="1"/>
    <col min="3329" max="3329" width="36.42578125" style="1" customWidth="1"/>
    <col min="3330" max="3330" width="10.7109375" style="1" customWidth="1"/>
    <col min="3331" max="3332" width="15.7109375" style="1" customWidth="1"/>
    <col min="3333" max="3333" width="3.7109375" style="1" customWidth="1"/>
    <col min="3334" max="3584" width="9.140625" style="1"/>
    <col min="3585" max="3585" width="36.42578125" style="1" customWidth="1"/>
    <col min="3586" max="3586" width="10.7109375" style="1" customWidth="1"/>
    <col min="3587" max="3588" width="15.7109375" style="1" customWidth="1"/>
    <col min="3589" max="3589" width="3.7109375" style="1" customWidth="1"/>
    <col min="3590" max="3840" width="9.140625" style="1"/>
    <col min="3841" max="3841" width="36.42578125" style="1" customWidth="1"/>
    <col min="3842" max="3842" width="10.7109375" style="1" customWidth="1"/>
    <col min="3843" max="3844" width="15.7109375" style="1" customWidth="1"/>
    <col min="3845" max="3845" width="3.7109375" style="1" customWidth="1"/>
    <col min="3846" max="4096" width="9.140625" style="1"/>
    <col min="4097" max="4097" width="36.42578125" style="1" customWidth="1"/>
    <col min="4098" max="4098" width="10.7109375" style="1" customWidth="1"/>
    <col min="4099" max="4100" width="15.7109375" style="1" customWidth="1"/>
    <col min="4101" max="4101" width="3.7109375" style="1" customWidth="1"/>
    <col min="4102" max="4352" width="9.140625" style="1"/>
    <col min="4353" max="4353" width="36.42578125" style="1" customWidth="1"/>
    <col min="4354" max="4354" width="10.7109375" style="1" customWidth="1"/>
    <col min="4355" max="4356" width="15.7109375" style="1" customWidth="1"/>
    <col min="4357" max="4357" width="3.7109375" style="1" customWidth="1"/>
    <col min="4358" max="4608" width="9.140625" style="1"/>
    <col min="4609" max="4609" width="36.42578125" style="1" customWidth="1"/>
    <col min="4610" max="4610" width="10.7109375" style="1" customWidth="1"/>
    <col min="4611" max="4612" width="15.7109375" style="1" customWidth="1"/>
    <col min="4613" max="4613" width="3.7109375" style="1" customWidth="1"/>
    <col min="4614" max="4864" width="9.140625" style="1"/>
    <col min="4865" max="4865" width="36.42578125" style="1" customWidth="1"/>
    <col min="4866" max="4866" width="10.7109375" style="1" customWidth="1"/>
    <col min="4867" max="4868" width="15.7109375" style="1" customWidth="1"/>
    <col min="4869" max="4869" width="3.7109375" style="1" customWidth="1"/>
    <col min="4870" max="5120" width="9.140625" style="1"/>
    <col min="5121" max="5121" width="36.42578125" style="1" customWidth="1"/>
    <col min="5122" max="5122" width="10.7109375" style="1" customWidth="1"/>
    <col min="5123" max="5124" width="15.7109375" style="1" customWidth="1"/>
    <col min="5125" max="5125" width="3.7109375" style="1" customWidth="1"/>
    <col min="5126" max="5376" width="9.140625" style="1"/>
    <col min="5377" max="5377" width="36.42578125" style="1" customWidth="1"/>
    <col min="5378" max="5378" width="10.7109375" style="1" customWidth="1"/>
    <col min="5379" max="5380" width="15.7109375" style="1" customWidth="1"/>
    <col min="5381" max="5381" width="3.7109375" style="1" customWidth="1"/>
    <col min="5382" max="5632" width="9.140625" style="1"/>
    <col min="5633" max="5633" width="36.42578125" style="1" customWidth="1"/>
    <col min="5634" max="5634" width="10.7109375" style="1" customWidth="1"/>
    <col min="5635" max="5636" width="15.7109375" style="1" customWidth="1"/>
    <col min="5637" max="5637" width="3.7109375" style="1" customWidth="1"/>
    <col min="5638" max="5888" width="9.140625" style="1"/>
    <col min="5889" max="5889" width="36.42578125" style="1" customWidth="1"/>
    <col min="5890" max="5890" width="10.7109375" style="1" customWidth="1"/>
    <col min="5891" max="5892" width="15.7109375" style="1" customWidth="1"/>
    <col min="5893" max="5893" width="3.7109375" style="1" customWidth="1"/>
    <col min="5894" max="6144" width="9.140625" style="1"/>
    <col min="6145" max="6145" width="36.42578125" style="1" customWidth="1"/>
    <col min="6146" max="6146" width="10.7109375" style="1" customWidth="1"/>
    <col min="6147" max="6148" width="15.7109375" style="1" customWidth="1"/>
    <col min="6149" max="6149" width="3.7109375" style="1" customWidth="1"/>
    <col min="6150" max="6400" width="9.140625" style="1"/>
    <col min="6401" max="6401" width="36.42578125" style="1" customWidth="1"/>
    <col min="6402" max="6402" width="10.7109375" style="1" customWidth="1"/>
    <col min="6403" max="6404" width="15.7109375" style="1" customWidth="1"/>
    <col min="6405" max="6405" width="3.7109375" style="1" customWidth="1"/>
    <col min="6406" max="6656" width="9.140625" style="1"/>
    <col min="6657" max="6657" width="36.42578125" style="1" customWidth="1"/>
    <col min="6658" max="6658" width="10.7109375" style="1" customWidth="1"/>
    <col min="6659" max="6660" width="15.7109375" style="1" customWidth="1"/>
    <col min="6661" max="6661" width="3.7109375" style="1" customWidth="1"/>
    <col min="6662" max="6912" width="9.140625" style="1"/>
    <col min="6913" max="6913" width="36.42578125" style="1" customWidth="1"/>
    <col min="6914" max="6914" width="10.7109375" style="1" customWidth="1"/>
    <col min="6915" max="6916" width="15.7109375" style="1" customWidth="1"/>
    <col min="6917" max="6917" width="3.7109375" style="1" customWidth="1"/>
    <col min="6918" max="7168" width="9.140625" style="1"/>
    <col min="7169" max="7169" width="36.42578125" style="1" customWidth="1"/>
    <col min="7170" max="7170" width="10.7109375" style="1" customWidth="1"/>
    <col min="7171" max="7172" width="15.7109375" style="1" customWidth="1"/>
    <col min="7173" max="7173" width="3.7109375" style="1" customWidth="1"/>
    <col min="7174" max="7424" width="9.140625" style="1"/>
    <col min="7425" max="7425" width="36.42578125" style="1" customWidth="1"/>
    <col min="7426" max="7426" width="10.7109375" style="1" customWidth="1"/>
    <col min="7427" max="7428" width="15.7109375" style="1" customWidth="1"/>
    <col min="7429" max="7429" width="3.7109375" style="1" customWidth="1"/>
    <col min="7430" max="7680" width="9.140625" style="1"/>
    <col min="7681" max="7681" width="36.42578125" style="1" customWidth="1"/>
    <col min="7682" max="7682" width="10.7109375" style="1" customWidth="1"/>
    <col min="7683" max="7684" width="15.7109375" style="1" customWidth="1"/>
    <col min="7685" max="7685" width="3.7109375" style="1" customWidth="1"/>
    <col min="7686" max="7936" width="9.140625" style="1"/>
    <col min="7937" max="7937" width="36.42578125" style="1" customWidth="1"/>
    <col min="7938" max="7938" width="10.7109375" style="1" customWidth="1"/>
    <col min="7939" max="7940" width="15.7109375" style="1" customWidth="1"/>
    <col min="7941" max="7941" width="3.7109375" style="1" customWidth="1"/>
    <col min="7942" max="8192" width="9.140625" style="1"/>
    <col min="8193" max="8193" width="36.42578125" style="1" customWidth="1"/>
    <col min="8194" max="8194" width="10.7109375" style="1" customWidth="1"/>
    <col min="8195" max="8196" width="15.7109375" style="1" customWidth="1"/>
    <col min="8197" max="8197" width="3.7109375" style="1" customWidth="1"/>
    <col min="8198" max="8448" width="9.140625" style="1"/>
    <col min="8449" max="8449" width="36.42578125" style="1" customWidth="1"/>
    <col min="8450" max="8450" width="10.7109375" style="1" customWidth="1"/>
    <col min="8451" max="8452" width="15.7109375" style="1" customWidth="1"/>
    <col min="8453" max="8453" width="3.7109375" style="1" customWidth="1"/>
    <col min="8454" max="8704" width="9.140625" style="1"/>
    <col min="8705" max="8705" width="36.42578125" style="1" customWidth="1"/>
    <col min="8706" max="8706" width="10.7109375" style="1" customWidth="1"/>
    <col min="8707" max="8708" width="15.7109375" style="1" customWidth="1"/>
    <col min="8709" max="8709" width="3.7109375" style="1" customWidth="1"/>
    <col min="8710" max="8960" width="9.140625" style="1"/>
    <col min="8961" max="8961" width="36.42578125" style="1" customWidth="1"/>
    <col min="8962" max="8962" width="10.7109375" style="1" customWidth="1"/>
    <col min="8963" max="8964" width="15.7109375" style="1" customWidth="1"/>
    <col min="8965" max="8965" width="3.7109375" style="1" customWidth="1"/>
    <col min="8966" max="9216" width="9.140625" style="1"/>
    <col min="9217" max="9217" width="36.42578125" style="1" customWidth="1"/>
    <col min="9218" max="9218" width="10.7109375" style="1" customWidth="1"/>
    <col min="9219" max="9220" width="15.7109375" style="1" customWidth="1"/>
    <col min="9221" max="9221" width="3.7109375" style="1" customWidth="1"/>
    <col min="9222" max="9472" width="9.140625" style="1"/>
    <col min="9473" max="9473" width="36.42578125" style="1" customWidth="1"/>
    <col min="9474" max="9474" width="10.7109375" style="1" customWidth="1"/>
    <col min="9475" max="9476" width="15.7109375" style="1" customWidth="1"/>
    <col min="9477" max="9477" width="3.7109375" style="1" customWidth="1"/>
    <col min="9478" max="9728" width="9.140625" style="1"/>
    <col min="9729" max="9729" width="36.42578125" style="1" customWidth="1"/>
    <col min="9730" max="9730" width="10.7109375" style="1" customWidth="1"/>
    <col min="9731" max="9732" width="15.7109375" style="1" customWidth="1"/>
    <col min="9733" max="9733" width="3.7109375" style="1" customWidth="1"/>
    <col min="9734" max="9984" width="9.140625" style="1"/>
    <col min="9985" max="9985" width="36.42578125" style="1" customWidth="1"/>
    <col min="9986" max="9986" width="10.7109375" style="1" customWidth="1"/>
    <col min="9987" max="9988" width="15.7109375" style="1" customWidth="1"/>
    <col min="9989" max="9989" width="3.7109375" style="1" customWidth="1"/>
    <col min="9990" max="10240" width="9.140625" style="1"/>
    <col min="10241" max="10241" width="36.42578125" style="1" customWidth="1"/>
    <col min="10242" max="10242" width="10.7109375" style="1" customWidth="1"/>
    <col min="10243" max="10244" width="15.7109375" style="1" customWidth="1"/>
    <col min="10245" max="10245" width="3.7109375" style="1" customWidth="1"/>
    <col min="10246" max="10496" width="9.140625" style="1"/>
    <col min="10497" max="10497" width="36.42578125" style="1" customWidth="1"/>
    <col min="10498" max="10498" width="10.7109375" style="1" customWidth="1"/>
    <col min="10499" max="10500" width="15.7109375" style="1" customWidth="1"/>
    <col min="10501" max="10501" width="3.7109375" style="1" customWidth="1"/>
    <col min="10502" max="10752" width="9.140625" style="1"/>
    <col min="10753" max="10753" width="36.42578125" style="1" customWidth="1"/>
    <col min="10754" max="10754" width="10.7109375" style="1" customWidth="1"/>
    <col min="10755" max="10756" width="15.7109375" style="1" customWidth="1"/>
    <col min="10757" max="10757" width="3.7109375" style="1" customWidth="1"/>
    <col min="10758" max="11008" width="9.140625" style="1"/>
    <col min="11009" max="11009" width="36.42578125" style="1" customWidth="1"/>
    <col min="11010" max="11010" width="10.7109375" style="1" customWidth="1"/>
    <col min="11011" max="11012" width="15.7109375" style="1" customWidth="1"/>
    <col min="11013" max="11013" width="3.7109375" style="1" customWidth="1"/>
    <col min="11014" max="11264" width="9.140625" style="1"/>
    <col min="11265" max="11265" width="36.42578125" style="1" customWidth="1"/>
    <col min="11266" max="11266" width="10.7109375" style="1" customWidth="1"/>
    <col min="11267" max="11268" width="15.7109375" style="1" customWidth="1"/>
    <col min="11269" max="11269" width="3.7109375" style="1" customWidth="1"/>
    <col min="11270" max="11520" width="9.140625" style="1"/>
    <col min="11521" max="11521" width="36.42578125" style="1" customWidth="1"/>
    <col min="11522" max="11522" width="10.7109375" style="1" customWidth="1"/>
    <col min="11523" max="11524" width="15.7109375" style="1" customWidth="1"/>
    <col min="11525" max="11525" width="3.7109375" style="1" customWidth="1"/>
    <col min="11526" max="11776" width="9.140625" style="1"/>
    <col min="11777" max="11777" width="36.42578125" style="1" customWidth="1"/>
    <col min="11778" max="11778" width="10.7109375" style="1" customWidth="1"/>
    <col min="11779" max="11780" width="15.7109375" style="1" customWidth="1"/>
    <col min="11781" max="11781" width="3.7109375" style="1" customWidth="1"/>
    <col min="11782" max="12032" width="9.140625" style="1"/>
    <col min="12033" max="12033" width="36.42578125" style="1" customWidth="1"/>
    <col min="12034" max="12034" width="10.7109375" style="1" customWidth="1"/>
    <col min="12035" max="12036" width="15.7109375" style="1" customWidth="1"/>
    <col min="12037" max="12037" width="3.7109375" style="1" customWidth="1"/>
    <col min="12038" max="12288" width="9.140625" style="1"/>
    <col min="12289" max="12289" width="36.42578125" style="1" customWidth="1"/>
    <col min="12290" max="12290" width="10.7109375" style="1" customWidth="1"/>
    <col min="12291" max="12292" width="15.7109375" style="1" customWidth="1"/>
    <col min="12293" max="12293" width="3.7109375" style="1" customWidth="1"/>
    <col min="12294" max="12544" width="9.140625" style="1"/>
    <col min="12545" max="12545" width="36.42578125" style="1" customWidth="1"/>
    <col min="12546" max="12546" width="10.7109375" style="1" customWidth="1"/>
    <col min="12547" max="12548" width="15.7109375" style="1" customWidth="1"/>
    <col min="12549" max="12549" width="3.7109375" style="1" customWidth="1"/>
    <col min="12550" max="12800" width="9.140625" style="1"/>
    <col min="12801" max="12801" width="36.42578125" style="1" customWidth="1"/>
    <col min="12802" max="12802" width="10.7109375" style="1" customWidth="1"/>
    <col min="12803" max="12804" width="15.7109375" style="1" customWidth="1"/>
    <col min="12805" max="12805" width="3.7109375" style="1" customWidth="1"/>
    <col min="12806" max="13056" width="9.140625" style="1"/>
    <col min="13057" max="13057" width="36.42578125" style="1" customWidth="1"/>
    <col min="13058" max="13058" width="10.7109375" style="1" customWidth="1"/>
    <col min="13059" max="13060" width="15.7109375" style="1" customWidth="1"/>
    <col min="13061" max="13061" width="3.7109375" style="1" customWidth="1"/>
    <col min="13062" max="13312" width="9.140625" style="1"/>
    <col min="13313" max="13313" width="36.42578125" style="1" customWidth="1"/>
    <col min="13314" max="13314" width="10.7109375" style="1" customWidth="1"/>
    <col min="13315" max="13316" width="15.7109375" style="1" customWidth="1"/>
    <col min="13317" max="13317" width="3.7109375" style="1" customWidth="1"/>
    <col min="13318" max="13568" width="9.140625" style="1"/>
    <col min="13569" max="13569" width="36.42578125" style="1" customWidth="1"/>
    <col min="13570" max="13570" width="10.7109375" style="1" customWidth="1"/>
    <col min="13571" max="13572" width="15.7109375" style="1" customWidth="1"/>
    <col min="13573" max="13573" width="3.7109375" style="1" customWidth="1"/>
    <col min="13574" max="13824" width="9.140625" style="1"/>
    <col min="13825" max="13825" width="36.42578125" style="1" customWidth="1"/>
    <col min="13826" max="13826" width="10.7109375" style="1" customWidth="1"/>
    <col min="13827" max="13828" width="15.7109375" style="1" customWidth="1"/>
    <col min="13829" max="13829" width="3.7109375" style="1" customWidth="1"/>
    <col min="13830" max="14080" width="9.140625" style="1"/>
    <col min="14081" max="14081" width="36.42578125" style="1" customWidth="1"/>
    <col min="14082" max="14082" width="10.7109375" style="1" customWidth="1"/>
    <col min="14083" max="14084" width="15.7109375" style="1" customWidth="1"/>
    <col min="14085" max="14085" width="3.7109375" style="1" customWidth="1"/>
    <col min="14086" max="14336" width="9.140625" style="1"/>
    <col min="14337" max="14337" width="36.42578125" style="1" customWidth="1"/>
    <col min="14338" max="14338" width="10.7109375" style="1" customWidth="1"/>
    <col min="14339" max="14340" width="15.7109375" style="1" customWidth="1"/>
    <col min="14341" max="14341" width="3.7109375" style="1" customWidth="1"/>
    <col min="14342" max="14592" width="9.140625" style="1"/>
    <col min="14593" max="14593" width="36.42578125" style="1" customWidth="1"/>
    <col min="14594" max="14594" width="10.7109375" style="1" customWidth="1"/>
    <col min="14595" max="14596" width="15.7109375" style="1" customWidth="1"/>
    <col min="14597" max="14597" width="3.7109375" style="1" customWidth="1"/>
    <col min="14598" max="14848" width="9.140625" style="1"/>
    <col min="14849" max="14849" width="36.42578125" style="1" customWidth="1"/>
    <col min="14850" max="14850" width="10.7109375" style="1" customWidth="1"/>
    <col min="14851" max="14852" width="15.7109375" style="1" customWidth="1"/>
    <col min="14853" max="14853" width="3.7109375" style="1" customWidth="1"/>
    <col min="14854" max="15104" width="9.140625" style="1"/>
    <col min="15105" max="15105" width="36.42578125" style="1" customWidth="1"/>
    <col min="15106" max="15106" width="10.7109375" style="1" customWidth="1"/>
    <col min="15107" max="15108" width="15.7109375" style="1" customWidth="1"/>
    <col min="15109" max="15109" width="3.7109375" style="1" customWidth="1"/>
    <col min="15110" max="15360" width="9.140625" style="1"/>
    <col min="15361" max="15361" width="36.42578125" style="1" customWidth="1"/>
    <col min="15362" max="15362" width="10.7109375" style="1" customWidth="1"/>
    <col min="15363" max="15364" width="15.7109375" style="1" customWidth="1"/>
    <col min="15365" max="15365" width="3.7109375" style="1" customWidth="1"/>
    <col min="15366" max="15616" width="9.140625" style="1"/>
    <col min="15617" max="15617" width="36.42578125" style="1" customWidth="1"/>
    <col min="15618" max="15618" width="10.7109375" style="1" customWidth="1"/>
    <col min="15619" max="15620" width="15.7109375" style="1" customWidth="1"/>
    <col min="15621" max="15621" width="3.7109375" style="1" customWidth="1"/>
    <col min="15622" max="15872" width="9.140625" style="1"/>
    <col min="15873" max="15873" width="36.42578125" style="1" customWidth="1"/>
    <col min="15874" max="15874" width="10.7109375" style="1" customWidth="1"/>
    <col min="15875" max="15876" width="15.7109375" style="1" customWidth="1"/>
    <col min="15877" max="15877" width="3.7109375" style="1" customWidth="1"/>
    <col min="15878" max="16128" width="9.140625" style="1"/>
    <col min="16129" max="16129" width="36.42578125" style="1" customWidth="1"/>
    <col min="16130" max="16130" width="10.7109375" style="1" customWidth="1"/>
    <col min="16131" max="16132" width="15.7109375" style="1" customWidth="1"/>
    <col min="16133" max="16133" width="3.7109375" style="1" customWidth="1"/>
    <col min="16134" max="16384" width="9.140625" style="1"/>
  </cols>
  <sheetData>
    <row r="1" spans="1:4" ht="18">
      <c r="A1" s="101" t="s">
        <v>76</v>
      </c>
      <c r="B1" s="101"/>
      <c r="C1" s="101"/>
      <c r="D1" s="101"/>
    </row>
    <row r="2" spans="1:4">
      <c r="A2" s="102" t="s">
        <v>77</v>
      </c>
      <c r="B2" s="102"/>
      <c r="C2" s="102"/>
      <c r="D2" s="102"/>
    </row>
    <row r="3" spans="1:4">
      <c r="A3" s="17" t="s">
        <v>0</v>
      </c>
      <c r="B3" s="17"/>
      <c r="C3" s="17" t="s">
        <v>0</v>
      </c>
      <c r="D3" s="17"/>
    </row>
    <row r="4" spans="1:4">
      <c r="A4" s="22" t="s">
        <v>78</v>
      </c>
      <c r="B4" s="23"/>
      <c r="C4" s="23"/>
      <c r="D4" s="24"/>
    </row>
    <row r="5" spans="1:4">
      <c r="A5" s="22"/>
      <c r="B5" s="23"/>
      <c r="C5" s="23"/>
      <c r="D5" s="24"/>
    </row>
    <row r="6" spans="1:4">
      <c r="A6" s="22" t="s">
        <v>79</v>
      </c>
      <c r="B6" s="23"/>
      <c r="C6" s="23"/>
      <c r="D6" s="24"/>
    </row>
    <row r="7" spans="1:4">
      <c r="A7" s="22" t="s">
        <v>80</v>
      </c>
      <c r="B7" s="23"/>
      <c r="C7" s="23"/>
      <c r="D7" s="24"/>
    </row>
    <row r="8" spans="1:4">
      <c r="A8" s="22"/>
      <c r="B8" s="23"/>
      <c r="C8" s="23"/>
      <c r="D8" s="24"/>
    </row>
    <row r="9" spans="1:4">
      <c r="A9" s="22" t="s">
        <v>81</v>
      </c>
      <c r="B9" s="23"/>
      <c r="C9" s="23"/>
      <c r="D9" s="24"/>
    </row>
    <row r="10" spans="1:4">
      <c r="A10" s="22" t="s">
        <v>82</v>
      </c>
      <c r="B10" s="23"/>
      <c r="C10" s="23"/>
      <c r="D10" s="24"/>
    </row>
    <row r="11" spans="1:4">
      <c r="A11" s="18" t="s">
        <v>1</v>
      </c>
      <c r="B11" s="18"/>
      <c r="C11" s="18"/>
      <c r="D11" s="18"/>
    </row>
    <row r="12" spans="1:4">
      <c r="A12" s="18"/>
      <c r="B12" s="18"/>
      <c r="C12" s="18"/>
      <c r="D12" s="18"/>
    </row>
    <row r="13" spans="1:4" ht="23.25">
      <c r="A13" s="103" t="s">
        <v>2</v>
      </c>
      <c r="B13" s="103"/>
      <c r="C13" s="103"/>
      <c r="D13" s="103"/>
    </row>
    <row r="14" spans="1:4">
      <c r="A14" s="25" t="s">
        <v>3</v>
      </c>
      <c r="B14" s="25"/>
      <c r="C14" s="26" t="s">
        <v>4</v>
      </c>
      <c r="D14" s="26" t="s">
        <v>5</v>
      </c>
    </row>
    <row r="15" spans="1:4">
      <c r="A15" s="19" t="s">
        <v>6</v>
      </c>
      <c r="B15" s="19"/>
      <c r="C15" s="20">
        <f>Munkanemössz.!B23</f>
        <v>0</v>
      </c>
      <c r="D15" s="20">
        <f>Munkanemössz.!C23</f>
        <v>0</v>
      </c>
    </row>
    <row r="16" spans="1:4">
      <c r="A16" s="19" t="s">
        <v>7</v>
      </c>
      <c r="B16" s="19"/>
      <c r="C16" s="20">
        <f>ROUND(C15,0)</f>
        <v>0</v>
      </c>
      <c r="D16" s="20">
        <f>ROUND(D15,0)</f>
        <v>0</v>
      </c>
    </row>
    <row r="17" spans="1:4">
      <c r="A17" s="18" t="s">
        <v>8</v>
      </c>
      <c r="B17" s="18"/>
      <c r="C17" s="104">
        <f>ROUND(C16+D16,0)</f>
        <v>0</v>
      </c>
      <c r="D17" s="104"/>
    </row>
    <row r="18" spans="1:4">
      <c r="A18" s="19" t="s">
        <v>9</v>
      </c>
      <c r="B18" s="21">
        <v>0.27</v>
      </c>
      <c r="C18" s="105">
        <f>ROUND(C17*B18,0)</f>
        <v>0</v>
      </c>
      <c r="D18" s="105"/>
    </row>
    <row r="19" spans="1:4">
      <c r="A19" s="19" t="s">
        <v>10</v>
      </c>
      <c r="B19" s="19"/>
      <c r="C19" s="106">
        <f>ROUND(C17+C18,0)</f>
        <v>0</v>
      </c>
      <c r="D19" s="106"/>
    </row>
    <row r="20" spans="1:4">
      <c r="A20" s="18"/>
      <c r="B20" s="18"/>
      <c r="C20" s="18"/>
      <c r="D20" s="18"/>
    </row>
    <row r="21" spans="1:4">
      <c r="A21" s="2"/>
      <c r="B21" s="2"/>
      <c r="C21" s="2"/>
      <c r="D21" s="2"/>
    </row>
    <row r="22" spans="1:4">
      <c r="A22" s="2"/>
      <c r="B22" s="3"/>
      <c r="C22" s="3"/>
      <c r="D22" s="2"/>
    </row>
    <row r="23" spans="1:4">
      <c r="A23" s="2"/>
      <c r="B23" s="99"/>
      <c r="C23" s="99"/>
      <c r="D23" s="2"/>
    </row>
    <row r="25" spans="1:4">
      <c r="A25" s="4"/>
    </row>
    <row r="26" spans="1:4">
      <c r="A26" s="4"/>
    </row>
    <row r="27" spans="1:4">
      <c r="A27" s="4"/>
    </row>
    <row r="28" spans="1:4">
      <c r="A28" s="17"/>
      <c r="B28" s="17"/>
      <c r="C28" s="17"/>
      <c r="D28" s="17"/>
    </row>
    <row r="29" spans="1:4">
      <c r="A29" s="27" t="s">
        <v>83</v>
      </c>
      <c r="B29" s="17"/>
      <c r="C29" s="17"/>
      <c r="D29" s="17"/>
    </row>
    <row r="30" spans="1:4" ht="39.950000000000003" customHeight="1">
      <c r="A30" s="17"/>
      <c r="B30" s="17"/>
      <c r="C30" s="17"/>
      <c r="D30" s="17"/>
    </row>
    <row r="31" spans="1:4">
      <c r="A31" s="17"/>
      <c r="B31" s="17"/>
      <c r="C31" s="100" t="s">
        <v>11</v>
      </c>
      <c r="D31" s="100"/>
    </row>
  </sheetData>
  <mergeCells count="8">
    <mergeCell ref="B23:C23"/>
    <mergeCell ref="C31:D31"/>
    <mergeCell ref="A1:D1"/>
    <mergeCell ref="A2:D2"/>
    <mergeCell ref="A13:D13"/>
    <mergeCell ref="C17:D17"/>
    <mergeCell ref="C18:D18"/>
    <mergeCell ref="C19:D19"/>
  </mergeCells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3" sqref="G13"/>
    </sheetView>
  </sheetViews>
  <sheetFormatPr defaultColWidth="9" defaultRowHeight="13.5"/>
  <cols>
    <col min="1" max="1" width="4.28515625" style="13" customWidth="1"/>
    <col min="2" max="2" width="8.7109375" style="12" customWidth="1"/>
    <col min="3" max="3" width="31.140625" style="12" customWidth="1"/>
    <col min="4" max="4" width="7.7109375" style="16" customWidth="1"/>
    <col min="5" max="5" width="5.140625" style="12" customWidth="1"/>
    <col min="6" max="6" width="8.85546875" style="10" customWidth="1"/>
    <col min="7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86" t="s">
        <v>26</v>
      </c>
      <c r="B1" s="87" t="s">
        <v>27</v>
      </c>
      <c r="C1" s="87" t="s">
        <v>28</v>
      </c>
      <c r="D1" s="88" t="s">
        <v>29</v>
      </c>
      <c r="E1" s="87"/>
      <c r="F1" s="89" t="s">
        <v>30</v>
      </c>
      <c r="G1" s="89" t="s">
        <v>31</v>
      </c>
      <c r="H1" s="89" t="s">
        <v>32</v>
      </c>
      <c r="I1" s="90" t="s">
        <v>33</v>
      </c>
    </row>
    <row r="2" spans="1:9" s="15" customFormat="1" ht="12.75">
      <c r="A2" s="91"/>
      <c r="B2" s="92"/>
      <c r="C2" s="76"/>
      <c r="D2" s="93"/>
      <c r="E2" s="76"/>
      <c r="F2" s="94"/>
      <c r="G2" s="94"/>
      <c r="H2" s="78"/>
      <c r="I2" s="79"/>
    </row>
    <row r="3" spans="1:9" ht="38.25">
      <c r="A3" s="91" t="s">
        <v>34</v>
      </c>
      <c r="B3" s="60" t="s">
        <v>71</v>
      </c>
      <c r="C3" s="61" t="s">
        <v>72</v>
      </c>
      <c r="D3" s="93">
        <v>450</v>
      </c>
      <c r="E3" s="76" t="s">
        <v>40</v>
      </c>
      <c r="F3" s="78">
        <v>0</v>
      </c>
      <c r="G3" s="78">
        <v>0</v>
      </c>
      <c r="H3" s="78">
        <f>D3*F3</f>
        <v>0</v>
      </c>
      <c r="I3" s="79">
        <f>D3*G3</f>
        <v>0</v>
      </c>
    </row>
    <row r="4" spans="1:9">
      <c r="A4" s="95"/>
      <c r="B4" s="96"/>
      <c r="C4" s="82"/>
      <c r="D4" s="97"/>
      <c r="E4" s="82"/>
      <c r="F4" s="84"/>
      <c r="G4" s="84"/>
      <c r="H4" s="84"/>
      <c r="I4" s="85"/>
    </row>
    <row r="5" spans="1:9">
      <c r="A5" s="59"/>
      <c r="B5" s="63"/>
      <c r="C5" s="63" t="s">
        <v>38</v>
      </c>
      <c r="D5" s="98"/>
      <c r="E5" s="63"/>
      <c r="F5" s="64"/>
      <c r="G5" s="64"/>
      <c r="H5" s="67">
        <f>SUM(H2:H4)</f>
        <v>0</v>
      </c>
      <c r="I5" s="68">
        <f>SUM(I2:I4)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37"/>
  <sheetViews>
    <sheetView topLeftCell="A10" workbookViewId="0">
      <selection activeCell="B23" sqref="B23"/>
    </sheetView>
  </sheetViews>
  <sheetFormatPr defaultRowHeight="13.5"/>
  <cols>
    <col min="1" max="1" width="65" style="5" customWidth="1"/>
    <col min="2" max="2" width="16.5703125" style="9" customWidth="1"/>
    <col min="3" max="3" width="16.5703125" style="10" customWidth="1"/>
    <col min="4" max="249" width="9.140625" style="5"/>
    <col min="250" max="256" width="9.140625" style="6"/>
    <col min="257" max="257" width="65" style="6" customWidth="1"/>
    <col min="258" max="259" width="16.5703125" style="6" customWidth="1"/>
    <col min="260" max="512" width="9.140625" style="6"/>
    <col min="513" max="513" width="65" style="6" customWidth="1"/>
    <col min="514" max="515" width="16.5703125" style="6" customWidth="1"/>
    <col min="516" max="768" width="9.140625" style="6"/>
    <col min="769" max="769" width="65" style="6" customWidth="1"/>
    <col min="770" max="771" width="16.5703125" style="6" customWidth="1"/>
    <col min="772" max="1024" width="9.140625" style="6"/>
    <col min="1025" max="1025" width="65" style="6" customWidth="1"/>
    <col min="1026" max="1027" width="16.5703125" style="6" customWidth="1"/>
    <col min="1028" max="1280" width="9.140625" style="6"/>
    <col min="1281" max="1281" width="65" style="6" customWidth="1"/>
    <col min="1282" max="1283" width="16.5703125" style="6" customWidth="1"/>
    <col min="1284" max="1536" width="9.140625" style="6"/>
    <col min="1537" max="1537" width="65" style="6" customWidth="1"/>
    <col min="1538" max="1539" width="16.5703125" style="6" customWidth="1"/>
    <col min="1540" max="1792" width="9.140625" style="6"/>
    <col min="1793" max="1793" width="65" style="6" customWidth="1"/>
    <col min="1794" max="1795" width="16.5703125" style="6" customWidth="1"/>
    <col min="1796" max="2048" width="9.140625" style="6"/>
    <col min="2049" max="2049" width="65" style="6" customWidth="1"/>
    <col min="2050" max="2051" width="16.5703125" style="6" customWidth="1"/>
    <col min="2052" max="2304" width="9.140625" style="6"/>
    <col min="2305" max="2305" width="65" style="6" customWidth="1"/>
    <col min="2306" max="2307" width="16.5703125" style="6" customWidth="1"/>
    <col min="2308" max="2560" width="9.140625" style="6"/>
    <col min="2561" max="2561" width="65" style="6" customWidth="1"/>
    <col min="2562" max="2563" width="16.5703125" style="6" customWidth="1"/>
    <col min="2564" max="2816" width="9.140625" style="6"/>
    <col min="2817" max="2817" width="65" style="6" customWidth="1"/>
    <col min="2818" max="2819" width="16.5703125" style="6" customWidth="1"/>
    <col min="2820" max="3072" width="9.140625" style="6"/>
    <col min="3073" max="3073" width="65" style="6" customWidth="1"/>
    <col min="3074" max="3075" width="16.5703125" style="6" customWidth="1"/>
    <col min="3076" max="3328" width="9.140625" style="6"/>
    <col min="3329" max="3329" width="65" style="6" customWidth="1"/>
    <col min="3330" max="3331" width="16.5703125" style="6" customWidth="1"/>
    <col min="3332" max="3584" width="9.140625" style="6"/>
    <col min="3585" max="3585" width="65" style="6" customWidth="1"/>
    <col min="3586" max="3587" width="16.5703125" style="6" customWidth="1"/>
    <col min="3588" max="3840" width="9.140625" style="6"/>
    <col min="3841" max="3841" width="65" style="6" customWidth="1"/>
    <col min="3842" max="3843" width="16.5703125" style="6" customWidth="1"/>
    <col min="3844" max="4096" width="9.140625" style="6"/>
    <col min="4097" max="4097" width="65" style="6" customWidth="1"/>
    <col min="4098" max="4099" width="16.5703125" style="6" customWidth="1"/>
    <col min="4100" max="4352" width="9.140625" style="6"/>
    <col min="4353" max="4353" width="65" style="6" customWidth="1"/>
    <col min="4354" max="4355" width="16.5703125" style="6" customWidth="1"/>
    <col min="4356" max="4608" width="9.140625" style="6"/>
    <col min="4609" max="4609" width="65" style="6" customWidth="1"/>
    <col min="4610" max="4611" width="16.5703125" style="6" customWidth="1"/>
    <col min="4612" max="4864" width="9.140625" style="6"/>
    <col min="4865" max="4865" width="65" style="6" customWidth="1"/>
    <col min="4866" max="4867" width="16.5703125" style="6" customWidth="1"/>
    <col min="4868" max="5120" width="9.140625" style="6"/>
    <col min="5121" max="5121" width="65" style="6" customWidth="1"/>
    <col min="5122" max="5123" width="16.5703125" style="6" customWidth="1"/>
    <col min="5124" max="5376" width="9.140625" style="6"/>
    <col min="5377" max="5377" width="65" style="6" customWidth="1"/>
    <col min="5378" max="5379" width="16.5703125" style="6" customWidth="1"/>
    <col min="5380" max="5632" width="9.140625" style="6"/>
    <col min="5633" max="5633" width="65" style="6" customWidth="1"/>
    <col min="5634" max="5635" width="16.5703125" style="6" customWidth="1"/>
    <col min="5636" max="5888" width="9.140625" style="6"/>
    <col min="5889" max="5889" width="65" style="6" customWidth="1"/>
    <col min="5890" max="5891" width="16.5703125" style="6" customWidth="1"/>
    <col min="5892" max="6144" width="9.140625" style="6"/>
    <col min="6145" max="6145" width="65" style="6" customWidth="1"/>
    <col min="6146" max="6147" width="16.5703125" style="6" customWidth="1"/>
    <col min="6148" max="6400" width="9.140625" style="6"/>
    <col min="6401" max="6401" width="65" style="6" customWidth="1"/>
    <col min="6402" max="6403" width="16.5703125" style="6" customWidth="1"/>
    <col min="6404" max="6656" width="9.140625" style="6"/>
    <col min="6657" max="6657" width="65" style="6" customWidth="1"/>
    <col min="6658" max="6659" width="16.5703125" style="6" customWidth="1"/>
    <col min="6660" max="6912" width="9.140625" style="6"/>
    <col min="6913" max="6913" width="65" style="6" customWidth="1"/>
    <col min="6914" max="6915" width="16.5703125" style="6" customWidth="1"/>
    <col min="6916" max="7168" width="9.140625" style="6"/>
    <col min="7169" max="7169" width="65" style="6" customWidth="1"/>
    <col min="7170" max="7171" width="16.5703125" style="6" customWidth="1"/>
    <col min="7172" max="7424" width="9.140625" style="6"/>
    <col min="7425" max="7425" width="65" style="6" customWidth="1"/>
    <col min="7426" max="7427" width="16.5703125" style="6" customWidth="1"/>
    <col min="7428" max="7680" width="9.140625" style="6"/>
    <col min="7681" max="7681" width="65" style="6" customWidth="1"/>
    <col min="7682" max="7683" width="16.5703125" style="6" customWidth="1"/>
    <col min="7684" max="7936" width="9.140625" style="6"/>
    <col min="7937" max="7937" width="65" style="6" customWidth="1"/>
    <col min="7938" max="7939" width="16.5703125" style="6" customWidth="1"/>
    <col min="7940" max="8192" width="9.140625" style="6"/>
    <col min="8193" max="8193" width="65" style="6" customWidth="1"/>
    <col min="8194" max="8195" width="16.5703125" style="6" customWidth="1"/>
    <col min="8196" max="8448" width="9.140625" style="6"/>
    <col min="8449" max="8449" width="65" style="6" customWidth="1"/>
    <col min="8450" max="8451" width="16.5703125" style="6" customWidth="1"/>
    <col min="8452" max="8704" width="9.140625" style="6"/>
    <col min="8705" max="8705" width="65" style="6" customWidth="1"/>
    <col min="8706" max="8707" width="16.5703125" style="6" customWidth="1"/>
    <col min="8708" max="8960" width="9.140625" style="6"/>
    <col min="8961" max="8961" width="65" style="6" customWidth="1"/>
    <col min="8962" max="8963" width="16.5703125" style="6" customWidth="1"/>
    <col min="8964" max="9216" width="9.140625" style="6"/>
    <col min="9217" max="9217" width="65" style="6" customWidth="1"/>
    <col min="9218" max="9219" width="16.5703125" style="6" customWidth="1"/>
    <col min="9220" max="9472" width="9.140625" style="6"/>
    <col min="9473" max="9473" width="65" style="6" customWidth="1"/>
    <col min="9474" max="9475" width="16.5703125" style="6" customWidth="1"/>
    <col min="9476" max="9728" width="9.140625" style="6"/>
    <col min="9729" max="9729" width="65" style="6" customWidth="1"/>
    <col min="9730" max="9731" width="16.5703125" style="6" customWidth="1"/>
    <col min="9732" max="9984" width="9.140625" style="6"/>
    <col min="9985" max="9985" width="65" style="6" customWidth="1"/>
    <col min="9986" max="9987" width="16.5703125" style="6" customWidth="1"/>
    <col min="9988" max="10240" width="9.140625" style="6"/>
    <col min="10241" max="10241" width="65" style="6" customWidth="1"/>
    <col min="10242" max="10243" width="16.5703125" style="6" customWidth="1"/>
    <col min="10244" max="10496" width="9.140625" style="6"/>
    <col min="10497" max="10497" width="65" style="6" customWidth="1"/>
    <col min="10498" max="10499" width="16.5703125" style="6" customWidth="1"/>
    <col min="10500" max="10752" width="9.140625" style="6"/>
    <col min="10753" max="10753" width="65" style="6" customWidth="1"/>
    <col min="10754" max="10755" width="16.5703125" style="6" customWidth="1"/>
    <col min="10756" max="11008" width="9.140625" style="6"/>
    <col min="11009" max="11009" width="65" style="6" customWidth="1"/>
    <col min="11010" max="11011" width="16.5703125" style="6" customWidth="1"/>
    <col min="11012" max="11264" width="9.140625" style="6"/>
    <col min="11265" max="11265" width="65" style="6" customWidth="1"/>
    <col min="11266" max="11267" width="16.5703125" style="6" customWidth="1"/>
    <col min="11268" max="11520" width="9.140625" style="6"/>
    <col min="11521" max="11521" width="65" style="6" customWidth="1"/>
    <col min="11522" max="11523" width="16.5703125" style="6" customWidth="1"/>
    <col min="11524" max="11776" width="9.140625" style="6"/>
    <col min="11777" max="11777" width="65" style="6" customWidth="1"/>
    <col min="11778" max="11779" width="16.5703125" style="6" customWidth="1"/>
    <col min="11780" max="12032" width="9.140625" style="6"/>
    <col min="12033" max="12033" width="65" style="6" customWidth="1"/>
    <col min="12034" max="12035" width="16.5703125" style="6" customWidth="1"/>
    <col min="12036" max="12288" width="9.140625" style="6"/>
    <col min="12289" max="12289" width="65" style="6" customWidth="1"/>
    <col min="12290" max="12291" width="16.5703125" style="6" customWidth="1"/>
    <col min="12292" max="12544" width="9.140625" style="6"/>
    <col min="12545" max="12545" width="65" style="6" customWidth="1"/>
    <col min="12546" max="12547" width="16.5703125" style="6" customWidth="1"/>
    <col min="12548" max="12800" width="9.140625" style="6"/>
    <col min="12801" max="12801" width="65" style="6" customWidth="1"/>
    <col min="12802" max="12803" width="16.5703125" style="6" customWidth="1"/>
    <col min="12804" max="13056" width="9.140625" style="6"/>
    <col min="13057" max="13057" width="65" style="6" customWidth="1"/>
    <col min="13058" max="13059" width="16.5703125" style="6" customWidth="1"/>
    <col min="13060" max="13312" width="9.140625" style="6"/>
    <col min="13313" max="13313" width="65" style="6" customWidth="1"/>
    <col min="13314" max="13315" width="16.5703125" style="6" customWidth="1"/>
    <col min="13316" max="13568" width="9.140625" style="6"/>
    <col min="13569" max="13569" width="65" style="6" customWidth="1"/>
    <col min="13570" max="13571" width="16.5703125" style="6" customWidth="1"/>
    <col min="13572" max="13824" width="9.140625" style="6"/>
    <col min="13825" max="13825" width="65" style="6" customWidth="1"/>
    <col min="13826" max="13827" width="16.5703125" style="6" customWidth="1"/>
    <col min="13828" max="14080" width="9.140625" style="6"/>
    <col min="14081" max="14081" width="65" style="6" customWidth="1"/>
    <col min="14082" max="14083" width="16.5703125" style="6" customWidth="1"/>
    <col min="14084" max="14336" width="9.140625" style="6"/>
    <col min="14337" max="14337" width="65" style="6" customWidth="1"/>
    <col min="14338" max="14339" width="16.5703125" style="6" customWidth="1"/>
    <col min="14340" max="14592" width="9.140625" style="6"/>
    <col min="14593" max="14593" width="65" style="6" customWidth="1"/>
    <col min="14594" max="14595" width="16.5703125" style="6" customWidth="1"/>
    <col min="14596" max="14848" width="9.140625" style="6"/>
    <col min="14849" max="14849" width="65" style="6" customWidth="1"/>
    <col min="14850" max="14851" width="16.5703125" style="6" customWidth="1"/>
    <col min="14852" max="15104" width="9.140625" style="6"/>
    <col min="15105" max="15105" width="65" style="6" customWidth="1"/>
    <col min="15106" max="15107" width="16.5703125" style="6" customWidth="1"/>
    <col min="15108" max="15360" width="9.140625" style="6"/>
    <col min="15361" max="15361" width="65" style="6" customWidth="1"/>
    <col min="15362" max="15363" width="16.5703125" style="6" customWidth="1"/>
    <col min="15364" max="15616" width="9.140625" style="6"/>
    <col min="15617" max="15617" width="65" style="6" customWidth="1"/>
    <col min="15618" max="15619" width="16.5703125" style="6" customWidth="1"/>
    <col min="15620" max="15872" width="9.140625" style="6"/>
    <col min="15873" max="15873" width="65" style="6" customWidth="1"/>
    <col min="15874" max="15875" width="16.5703125" style="6" customWidth="1"/>
    <col min="15876" max="16128" width="9.140625" style="6"/>
    <col min="16129" max="16129" width="65" style="6" customWidth="1"/>
    <col min="16130" max="16131" width="16.5703125" style="6" customWidth="1"/>
    <col min="16132" max="16384" width="9.140625" style="6"/>
  </cols>
  <sheetData>
    <row r="1" spans="1:3">
      <c r="A1" s="28"/>
      <c r="B1" s="29"/>
      <c r="C1" s="30"/>
    </row>
    <row r="2" spans="1:3">
      <c r="A2" s="28"/>
      <c r="B2" s="29"/>
      <c r="C2" s="30"/>
    </row>
    <row r="3" spans="1:3">
      <c r="A3" s="28"/>
      <c r="B3" s="29"/>
      <c r="C3" s="30"/>
    </row>
    <row r="4" spans="1:3">
      <c r="A4" s="28"/>
      <c r="B4" s="29"/>
      <c r="C4" s="30"/>
    </row>
    <row r="5" spans="1:3">
      <c r="A5" s="28"/>
      <c r="B5" s="29"/>
      <c r="C5" s="30"/>
    </row>
    <row r="6" spans="1:3">
      <c r="A6" s="28"/>
      <c r="B6" s="29"/>
      <c r="C6" s="30"/>
    </row>
    <row r="7" spans="1:3" ht="18">
      <c r="A7" s="109" t="s">
        <v>12</v>
      </c>
      <c r="B7" s="109"/>
      <c r="C7" s="109"/>
    </row>
    <row r="8" spans="1:3">
      <c r="A8" s="28"/>
      <c r="B8" s="29"/>
      <c r="C8" s="30"/>
    </row>
    <row r="9" spans="1:3">
      <c r="A9" s="28"/>
      <c r="B9" s="29"/>
      <c r="C9" s="30"/>
    </row>
    <row r="10" spans="1:3">
      <c r="A10" s="28"/>
      <c r="B10" s="29"/>
      <c r="C10" s="30"/>
    </row>
    <row r="11" spans="1:3">
      <c r="A11" s="28"/>
      <c r="B11" s="29"/>
      <c r="C11" s="30"/>
    </row>
    <row r="12" spans="1:3">
      <c r="A12" s="28"/>
      <c r="B12" s="29"/>
      <c r="C12" s="30"/>
    </row>
    <row r="13" spans="1:3" s="7" customFormat="1" ht="31.5">
      <c r="A13" s="31" t="s">
        <v>13</v>
      </c>
      <c r="B13" s="32" t="s">
        <v>14</v>
      </c>
      <c r="C13" s="33" t="s">
        <v>15</v>
      </c>
    </row>
    <row r="14" spans="1:3" s="7" customFormat="1" ht="15.75">
      <c r="A14" s="34"/>
      <c r="B14" s="35"/>
      <c r="C14" s="36"/>
    </row>
    <row r="15" spans="1:3" ht="14.25">
      <c r="A15" s="49" t="s">
        <v>16</v>
      </c>
      <c r="B15" s="50">
        <f>'12'!H3</f>
        <v>0</v>
      </c>
      <c r="C15" s="50">
        <f>'12'!I3</f>
        <v>0</v>
      </c>
    </row>
    <row r="16" spans="1:3" ht="14.25">
      <c r="A16" s="49" t="s">
        <v>17</v>
      </c>
      <c r="B16" s="50">
        <f>'15'!H3</f>
        <v>0</v>
      </c>
      <c r="C16" s="50">
        <f>'15'!I3</f>
        <v>0</v>
      </c>
    </row>
    <row r="17" spans="1:3" ht="14.25">
      <c r="A17" s="49" t="s">
        <v>18</v>
      </c>
      <c r="B17" s="50">
        <f>'21'!H3</f>
        <v>0</v>
      </c>
      <c r="C17" s="50">
        <f>'21'!I3</f>
        <v>0</v>
      </c>
    </row>
    <row r="18" spans="1:3" ht="14.25">
      <c r="A18" s="49" t="s">
        <v>19</v>
      </c>
      <c r="B18" s="50">
        <f>'36'!H12</f>
        <v>0</v>
      </c>
      <c r="C18" s="50">
        <f>'36'!I12</f>
        <v>0</v>
      </c>
    </row>
    <row r="19" spans="1:3" ht="14.25">
      <c r="A19" s="49" t="s">
        <v>73</v>
      </c>
      <c r="B19" s="50">
        <f>'42'!H5</f>
        <v>0</v>
      </c>
      <c r="C19" s="50">
        <f>'42'!I5</f>
        <v>0</v>
      </c>
    </row>
    <row r="20" spans="1:3" ht="14.25">
      <c r="A20" s="49" t="s">
        <v>20</v>
      </c>
      <c r="B20" s="50">
        <f>'43'!H11</f>
        <v>0</v>
      </c>
      <c r="C20" s="50">
        <f>'43'!I11</f>
        <v>0</v>
      </c>
    </row>
    <row r="21" spans="1:3" ht="14.25">
      <c r="A21" s="49" t="s">
        <v>74</v>
      </c>
      <c r="B21" s="50">
        <f>'47'!H9</f>
        <v>0</v>
      </c>
      <c r="C21" s="50">
        <f>'47'!I9</f>
        <v>0</v>
      </c>
    </row>
    <row r="22" spans="1:3" ht="14.25">
      <c r="A22" s="49" t="s">
        <v>75</v>
      </c>
      <c r="B22" s="50">
        <f>'90'!H5</f>
        <v>0</v>
      </c>
      <c r="C22" s="50">
        <f>'90'!I5</f>
        <v>0</v>
      </c>
    </row>
    <row r="23" spans="1:3" s="7" customFormat="1" ht="15">
      <c r="A23" s="51" t="s">
        <v>21</v>
      </c>
      <c r="B23" s="52">
        <f>SUM(B15:B22)</f>
        <v>0</v>
      </c>
      <c r="C23" s="53">
        <f>SUM(C15:C22)</f>
        <v>0</v>
      </c>
    </row>
    <row r="24" spans="1:3" ht="15">
      <c r="A24" s="39"/>
      <c r="B24" s="38"/>
      <c r="C24" s="40"/>
    </row>
    <row r="25" spans="1:3" ht="15.75">
      <c r="A25" s="110" t="s">
        <v>22</v>
      </c>
      <c r="B25" s="110"/>
      <c r="C25" s="41">
        <f>B23+C23</f>
        <v>0</v>
      </c>
    </row>
    <row r="26" spans="1:3" ht="15.75">
      <c r="A26" s="42"/>
      <c r="B26" s="38"/>
      <c r="C26" s="43"/>
    </row>
    <row r="27" spans="1:3" ht="15">
      <c r="A27" s="37"/>
      <c r="B27" s="38"/>
      <c r="C27" s="38"/>
    </row>
    <row r="28" spans="1:3" ht="15">
      <c r="A28" s="44"/>
      <c r="B28" s="45"/>
      <c r="C28" s="46"/>
    </row>
    <row r="29" spans="1:3" ht="15">
      <c r="A29" s="47" t="s">
        <v>23</v>
      </c>
      <c r="B29" s="111">
        <f>C25</f>
        <v>0</v>
      </c>
      <c r="C29" s="111"/>
    </row>
    <row r="30" spans="1:3" ht="15">
      <c r="A30" s="47" t="s">
        <v>24</v>
      </c>
      <c r="B30" s="111">
        <f>B29*0.27</f>
        <v>0</v>
      </c>
      <c r="C30" s="111"/>
    </row>
    <row r="31" spans="1:3" ht="15.75">
      <c r="A31" s="48" t="s">
        <v>25</v>
      </c>
      <c r="B31" s="112">
        <f>B29+B30</f>
        <v>0</v>
      </c>
      <c r="C31" s="112"/>
    </row>
    <row r="32" spans="1:3">
      <c r="A32" s="107"/>
      <c r="B32" s="107"/>
      <c r="C32" s="107"/>
    </row>
    <row r="33" spans="1:3">
      <c r="A33" s="108"/>
      <c r="B33" s="108"/>
      <c r="C33" s="108"/>
    </row>
    <row r="34" spans="1:3" ht="16.5">
      <c r="A34" s="8"/>
      <c r="B34" s="8"/>
      <c r="C34" s="8"/>
    </row>
    <row r="35" spans="1:3" ht="16.5">
      <c r="A35" s="8"/>
      <c r="B35" s="8"/>
      <c r="C35" s="8"/>
    </row>
    <row r="36" spans="1:3" ht="16.5">
      <c r="A36" s="8"/>
      <c r="B36" s="8"/>
      <c r="C36" s="8"/>
    </row>
    <row r="37" spans="1:3" ht="16.5">
      <c r="A37" s="8"/>
      <c r="B37" s="8"/>
      <c r="C37" s="8"/>
    </row>
  </sheetData>
  <mergeCells count="6">
    <mergeCell ref="A32:C33"/>
    <mergeCell ref="A7:C7"/>
    <mergeCell ref="A25:B25"/>
    <mergeCell ref="B29:C29"/>
    <mergeCell ref="B30:C30"/>
    <mergeCell ref="B31:C3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3" sqref="C13"/>
    </sheetView>
  </sheetViews>
  <sheetFormatPr defaultColWidth="9" defaultRowHeight="13.5"/>
  <cols>
    <col min="1" max="1" width="4.28515625" style="13" customWidth="1"/>
    <col min="2" max="2" width="10.5703125" style="12" customWidth="1"/>
    <col min="3" max="3" width="35" style="12" customWidth="1"/>
    <col min="4" max="4" width="7.7109375" style="14" customWidth="1"/>
    <col min="5" max="5" width="4.5703125" style="12" customWidth="1"/>
    <col min="6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54" t="s">
        <v>26</v>
      </c>
      <c r="B1" s="55" t="s">
        <v>27</v>
      </c>
      <c r="C1" s="55" t="s">
        <v>28</v>
      </c>
      <c r="D1" s="56" t="s">
        <v>29</v>
      </c>
      <c r="E1" s="55"/>
      <c r="F1" s="57" t="s">
        <v>30</v>
      </c>
      <c r="G1" s="57" t="s">
        <v>31</v>
      </c>
      <c r="H1" s="57" t="s">
        <v>32</v>
      </c>
      <c r="I1" s="58" t="s">
        <v>33</v>
      </c>
    </row>
    <row r="2" spans="1:9" ht="46.5" customHeight="1">
      <c r="A2" s="59" t="s">
        <v>34</v>
      </c>
      <c r="B2" s="60" t="s">
        <v>35</v>
      </c>
      <c r="C2" s="61" t="s">
        <v>36</v>
      </c>
      <c r="D2" s="62">
        <v>4</v>
      </c>
      <c r="E2" s="63" t="s">
        <v>37</v>
      </c>
      <c r="F2" s="64">
        <v>0</v>
      </c>
      <c r="G2" s="64">
        <v>0</v>
      </c>
      <c r="H2" s="64">
        <f>D2*F2</f>
        <v>0</v>
      </c>
      <c r="I2" s="65">
        <f>D2*G2</f>
        <v>0</v>
      </c>
    </row>
    <row r="3" spans="1:9">
      <c r="A3" s="59"/>
      <c r="B3" s="63"/>
      <c r="C3" s="63" t="s">
        <v>38</v>
      </c>
      <c r="D3" s="66"/>
      <c r="E3" s="63"/>
      <c r="F3" s="64"/>
      <c r="G3" s="64"/>
      <c r="H3" s="67">
        <f>SUM(H2:H2)</f>
        <v>0</v>
      </c>
      <c r="I3" s="68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F13" sqref="F13"/>
    </sheetView>
  </sheetViews>
  <sheetFormatPr defaultColWidth="9" defaultRowHeight="13.5"/>
  <cols>
    <col min="1" max="1" width="4.28515625" style="13" customWidth="1"/>
    <col min="2" max="2" width="10.85546875" style="12" customWidth="1"/>
    <col min="3" max="3" width="35" style="12" customWidth="1"/>
    <col min="4" max="4" width="7.7109375" style="14" customWidth="1"/>
    <col min="5" max="5" width="4.5703125" style="12" customWidth="1"/>
    <col min="6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54" t="s">
        <v>26</v>
      </c>
      <c r="B1" s="55" t="s">
        <v>27</v>
      </c>
      <c r="C1" s="55" t="s">
        <v>28</v>
      </c>
      <c r="D1" s="56" t="s">
        <v>29</v>
      </c>
      <c r="E1" s="55"/>
      <c r="F1" s="57" t="s">
        <v>30</v>
      </c>
      <c r="G1" s="57" t="s">
        <v>31</v>
      </c>
      <c r="H1" s="57" t="s">
        <v>32</v>
      </c>
      <c r="I1" s="58" t="s">
        <v>33</v>
      </c>
    </row>
    <row r="2" spans="1:9" ht="113.25" customHeight="1">
      <c r="A2" s="59" t="s">
        <v>34</v>
      </c>
      <c r="B2" s="60" t="s">
        <v>39</v>
      </c>
      <c r="C2" s="69" t="s">
        <v>84</v>
      </c>
      <c r="D2" s="62">
        <v>775</v>
      </c>
      <c r="E2" s="63" t="s">
        <v>40</v>
      </c>
      <c r="F2" s="64">
        <v>0</v>
      </c>
      <c r="G2" s="64">
        <v>0</v>
      </c>
      <c r="H2" s="64">
        <f>D2*F2</f>
        <v>0</v>
      </c>
      <c r="I2" s="65">
        <f>D2*G2</f>
        <v>0</v>
      </c>
    </row>
    <row r="3" spans="1:9">
      <c r="A3" s="59"/>
      <c r="B3" s="63"/>
      <c r="C3" s="63" t="s">
        <v>38</v>
      </c>
      <c r="D3" s="66"/>
      <c r="E3" s="63"/>
      <c r="F3" s="64"/>
      <c r="G3" s="64"/>
      <c r="H3" s="67">
        <f>SUM(H2:H2)</f>
        <v>0</v>
      </c>
      <c r="I3" s="68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C13" sqref="C13"/>
    </sheetView>
  </sheetViews>
  <sheetFormatPr defaultColWidth="9" defaultRowHeight="13.5"/>
  <cols>
    <col min="1" max="1" width="4.28515625" style="13" customWidth="1"/>
    <col min="2" max="2" width="11.42578125" style="12" customWidth="1"/>
    <col min="3" max="3" width="35" style="12" customWidth="1"/>
    <col min="4" max="4" width="7.7109375" style="14" customWidth="1"/>
    <col min="5" max="5" width="4.5703125" style="12" customWidth="1"/>
    <col min="6" max="7" width="8.140625" style="10" customWidth="1"/>
    <col min="8" max="8" width="13.5703125" style="10" customWidth="1"/>
    <col min="9" max="9" width="12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54" t="s">
        <v>26</v>
      </c>
      <c r="B1" s="55" t="s">
        <v>27</v>
      </c>
      <c r="C1" s="55" t="s">
        <v>28</v>
      </c>
      <c r="D1" s="56" t="s">
        <v>29</v>
      </c>
      <c r="E1" s="55"/>
      <c r="F1" s="57" t="s">
        <v>30</v>
      </c>
      <c r="G1" s="57" t="s">
        <v>31</v>
      </c>
      <c r="H1" s="57" t="s">
        <v>32</v>
      </c>
      <c r="I1" s="58" t="s">
        <v>33</v>
      </c>
    </row>
    <row r="2" spans="1:9" ht="53.25" customHeight="1">
      <c r="A2" s="59" t="s">
        <v>34</v>
      </c>
      <c r="B2" s="60" t="s">
        <v>41</v>
      </c>
      <c r="C2" s="61" t="s">
        <v>85</v>
      </c>
      <c r="D2" s="62">
        <v>7</v>
      </c>
      <c r="E2" s="63" t="s">
        <v>37</v>
      </c>
      <c r="F2" s="64">
        <v>0</v>
      </c>
      <c r="G2" s="64">
        <v>0</v>
      </c>
      <c r="H2" s="64">
        <f>D2*F2</f>
        <v>0</v>
      </c>
      <c r="I2" s="65">
        <f>D2*G2</f>
        <v>0</v>
      </c>
    </row>
    <row r="3" spans="1:9">
      <c r="A3" s="59"/>
      <c r="B3" s="63"/>
      <c r="C3" s="63" t="s">
        <v>38</v>
      </c>
      <c r="D3" s="66"/>
      <c r="E3" s="63"/>
      <c r="F3" s="64"/>
      <c r="G3" s="64"/>
      <c r="H3" s="67">
        <f>SUM(H2:H2)</f>
        <v>0</v>
      </c>
      <c r="I3" s="68">
        <f>SUM(I2:I2)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K6" sqref="K6"/>
    </sheetView>
  </sheetViews>
  <sheetFormatPr defaultColWidth="9" defaultRowHeight="13.5"/>
  <cols>
    <col min="1" max="1" width="4.28515625" style="13" customWidth="1"/>
    <col min="2" max="2" width="9.28515625" style="12" customWidth="1"/>
    <col min="3" max="3" width="35" style="12" customWidth="1"/>
    <col min="4" max="4" width="7.7109375" style="14" customWidth="1"/>
    <col min="5" max="5" width="4.5703125" style="12" customWidth="1"/>
    <col min="6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54" t="s">
        <v>26</v>
      </c>
      <c r="B1" s="55" t="s">
        <v>27</v>
      </c>
      <c r="C1" s="55" t="s">
        <v>28</v>
      </c>
      <c r="D1" s="56" t="s">
        <v>29</v>
      </c>
      <c r="E1" s="55"/>
      <c r="F1" s="57" t="s">
        <v>30</v>
      </c>
      <c r="G1" s="57" t="s">
        <v>31</v>
      </c>
      <c r="H1" s="57" t="s">
        <v>32</v>
      </c>
      <c r="I1" s="58" t="s">
        <v>33</v>
      </c>
    </row>
    <row r="2" spans="1:9" ht="103.5">
      <c r="A2" s="70" t="s">
        <v>34</v>
      </c>
      <c r="B2" s="60" t="s">
        <v>49</v>
      </c>
      <c r="C2" s="61" t="s">
        <v>86</v>
      </c>
      <c r="D2" s="71">
        <v>685</v>
      </c>
      <c r="E2" s="72" t="s">
        <v>42</v>
      </c>
      <c r="F2" s="73">
        <v>0</v>
      </c>
      <c r="G2" s="73">
        <v>0</v>
      </c>
      <c r="H2" s="73">
        <f>D2*F2</f>
        <v>0</v>
      </c>
      <c r="I2" s="74">
        <f>D2*G2</f>
        <v>0</v>
      </c>
    </row>
    <row r="3" spans="1:9">
      <c r="A3" s="75"/>
      <c r="B3" s="76"/>
      <c r="C3" s="76"/>
      <c r="D3" s="77"/>
      <c r="E3" s="76"/>
      <c r="F3" s="78"/>
      <c r="G3" s="78"/>
      <c r="H3" s="78"/>
      <c r="I3" s="79"/>
    </row>
    <row r="4" spans="1:9" ht="65.25" customHeight="1">
      <c r="A4" s="75" t="s">
        <v>43</v>
      </c>
      <c r="B4" s="60" t="s">
        <v>50</v>
      </c>
      <c r="C4" s="61" t="s">
        <v>87</v>
      </c>
      <c r="D4" s="77">
        <v>72</v>
      </c>
      <c r="E4" s="76" t="s">
        <v>55</v>
      </c>
      <c r="F4" s="78">
        <v>0</v>
      </c>
      <c r="G4" s="78">
        <v>0</v>
      </c>
      <c r="H4" s="78">
        <f>D4*F4</f>
        <v>0</v>
      </c>
      <c r="I4" s="79">
        <f>D4*G4</f>
        <v>0</v>
      </c>
    </row>
    <row r="5" spans="1:9">
      <c r="A5" s="75"/>
      <c r="B5" s="60"/>
      <c r="C5" s="60"/>
      <c r="D5" s="77"/>
      <c r="E5" s="76"/>
      <c r="F5" s="78"/>
      <c r="G5" s="78"/>
      <c r="H5" s="78"/>
      <c r="I5" s="79"/>
    </row>
    <row r="6" spans="1:9" ht="51">
      <c r="A6" s="80" t="s">
        <v>44</v>
      </c>
      <c r="B6" s="60" t="s">
        <v>51</v>
      </c>
      <c r="C6" s="61" t="s">
        <v>88</v>
      </c>
      <c r="D6" s="77">
        <v>74</v>
      </c>
      <c r="E6" s="76" t="s">
        <v>55</v>
      </c>
      <c r="F6" s="78">
        <v>0</v>
      </c>
      <c r="G6" s="78">
        <v>0</v>
      </c>
      <c r="H6" s="78">
        <f>D6*F6</f>
        <v>0</v>
      </c>
      <c r="I6" s="79">
        <f>D6*G6</f>
        <v>0</v>
      </c>
    </row>
    <row r="7" spans="1:9">
      <c r="A7" s="80"/>
      <c r="B7" s="60"/>
      <c r="C7" s="60"/>
      <c r="D7" s="77"/>
      <c r="E7" s="76"/>
      <c r="F7" s="78"/>
      <c r="G7" s="78"/>
      <c r="H7" s="78"/>
      <c r="I7" s="79"/>
    </row>
    <row r="8" spans="1:9" ht="51">
      <c r="A8" s="80" t="s">
        <v>45</v>
      </c>
      <c r="B8" s="60" t="s">
        <v>52</v>
      </c>
      <c r="C8" s="61" t="s">
        <v>89</v>
      </c>
      <c r="D8" s="77">
        <v>112</v>
      </c>
      <c r="E8" s="76" t="s">
        <v>55</v>
      </c>
      <c r="F8" s="78">
        <v>0</v>
      </c>
      <c r="G8" s="78">
        <v>0</v>
      </c>
      <c r="H8" s="78">
        <f>D8*F8</f>
        <v>0</v>
      </c>
      <c r="I8" s="79">
        <f>D8*G8</f>
        <v>0</v>
      </c>
    </row>
    <row r="9" spans="1:9">
      <c r="A9" s="80"/>
      <c r="B9" s="60"/>
      <c r="C9" s="60"/>
      <c r="D9" s="77"/>
      <c r="E9" s="76"/>
      <c r="F9" s="78"/>
      <c r="G9" s="78"/>
      <c r="H9" s="78"/>
      <c r="I9" s="79"/>
    </row>
    <row r="10" spans="1:9" ht="38.25">
      <c r="A10" s="80" t="s">
        <v>47</v>
      </c>
      <c r="B10" s="60" t="s">
        <v>53</v>
      </c>
      <c r="C10" s="61" t="s">
        <v>54</v>
      </c>
      <c r="D10" s="77">
        <v>140</v>
      </c>
      <c r="E10" s="76" t="s">
        <v>55</v>
      </c>
      <c r="F10" s="78">
        <v>0</v>
      </c>
      <c r="G10" s="78">
        <v>0</v>
      </c>
      <c r="H10" s="78">
        <f>D10*F10</f>
        <v>0</v>
      </c>
      <c r="I10" s="79">
        <f>D10*G10</f>
        <v>0</v>
      </c>
    </row>
    <row r="11" spans="1:9">
      <c r="A11" s="81"/>
      <c r="B11" s="82"/>
      <c r="C11" s="82"/>
      <c r="D11" s="83"/>
      <c r="E11" s="82"/>
      <c r="F11" s="84"/>
      <c r="G11" s="84"/>
      <c r="H11" s="84"/>
      <c r="I11" s="85"/>
    </row>
    <row r="12" spans="1:9">
      <c r="A12" s="59"/>
      <c r="B12" s="63"/>
      <c r="C12" s="63" t="s">
        <v>38</v>
      </c>
      <c r="D12" s="66"/>
      <c r="E12" s="63"/>
      <c r="F12" s="64"/>
      <c r="G12" s="64"/>
      <c r="H12" s="67">
        <f>SUM(H2:H11)</f>
        <v>0</v>
      </c>
      <c r="I12" s="68">
        <f>SUM(I2:I11)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G17" sqref="G17"/>
    </sheetView>
  </sheetViews>
  <sheetFormatPr defaultColWidth="9" defaultRowHeight="13.5"/>
  <cols>
    <col min="1" max="1" width="4.28515625" style="13" customWidth="1"/>
    <col min="2" max="2" width="8.7109375" style="12" customWidth="1"/>
    <col min="3" max="3" width="31.140625" style="12" customWidth="1"/>
    <col min="4" max="4" width="7.7109375" style="16" customWidth="1"/>
    <col min="5" max="5" width="5.140625" style="12" customWidth="1"/>
    <col min="6" max="6" width="8.85546875" style="10" customWidth="1"/>
    <col min="7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86" t="s">
        <v>26</v>
      </c>
      <c r="B1" s="87" t="s">
        <v>27</v>
      </c>
      <c r="C1" s="87" t="s">
        <v>28</v>
      </c>
      <c r="D1" s="88" t="s">
        <v>29</v>
      </c>
      <c r="E1" s="87"/>
      <c r="F1" s="89" t="s">
        <v>30</v>
      </c>
      <c r="G1" s="89" t="s">
        <v>31</v>
      </c>
      <c r="H1" s="89" t="s">
        <v>32</v>
      </c>
      <c r="I1" s="90" t="s">
        <v>33</v>
      </c>
    </row>
    <row r="2" spans="1:9" s="15" customFormat="1" ht="12.75">
      <c r="A2" s="91"/>
      <c r="B2" s="92"/>
      <c r="C2" s="76"/>
      <c r="D2" s="93"/>
      <c r="E2" s="76"/>
      <c r="F2" s="94"/>
      <c r="G2" s="94"/>
      <c r="H2" s="78"/>
      <c r="I2" s="79"/>
    </row>
    <row r="3" spans="1:9" ht="76.5">
      <c r="A3" s="91" t="s">
        <v>34</v>
      </c>
      <c r="B3" s="60" t="s">
        <v>56</v>
      </c>
      <c r="C3" s="61" t="s">
        <v>57</v>
      </c>
      <c r="D3" s="93">
        <v>685</v>
      </c>
      <c r="E3" s="76" t="s">
        <v>40</v>
      </c>
      <c r="F3" s="78">
        <v>0</v>
      </c>
      <c r="G3" s="78">
        <v>0</v>
      </c>
      <c r="H3" s="78">
        <f>D3*F3</f>
        <v>0</v>
      </c>
      <c r="I3" s="79">
        <f>D3*G3</f>
        <v>0</v>
      </c>
    </row>
    <row r="4" spans="1:9">
      <c r="A4" s="95"/>
      <c r="B4" s="96"/>
      <c r="C4" s="82"/>
      <c r="D4" s="97"/>
      <c r="E4" s="82"/>
      <c r="F4" s="84"/>
      <c r="G4" s="84"/>
      <c r="H4" s="84"/>
      <c r="I4" s="85"/>
    </row>
    <row r="5" spans="1:9">
      <c r="A5" s="59"/>
      <c r="B5" s="63"/>
      <c r="C5" s="63" t="s">
        <v>38</v>
      </c>
      <c r="D5" s="98"/>
      <c r="E5" s="63"/>
      <c r="F5" s="64"/>
      <c r="G5" s="64"/>
      <c r="H5" s="67">
        <f>SUM(H2:H4)</f>
        <v>0</v>
      </c>
      <c r="I5" s="68">
        <f>SUM(I2:I4)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G16" sqref="G16"/>
    </sheetView>
  </sheetViews>
  <sheetFormatPr defaultColWidth="9" defaultRowHeight="13.5"/>
  <cols>
    <col min="1" max="1" width="4.28515625" style="13" customWidth="1"/>
    <col min="2" max="2" width="8.7109375" style="12" customWidth="1"/>
    <col min="3" max="3" width="31.140625" style="12" customWidth="1"/>
    <col min="4" max="4" width="7.7109375" style="16" customWidth="1"/>
    <col min="5" max="5" width="5.140625" style="12" customWidth="1"/>
    <col min="6" max="6" width="8.85546875" style="10" customWidth="1"/>
    <col min="7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86" t="s">
        <v>26</v>
      </c>
      <c r="B1" s="87" t="s">
        <v>27</v>
      </c>
      <c r="C1" s="87" t="s">
        <v>28</v>
      </c>
      <c r="D1" s="88" t="s">
        <v>29</v>
      </c>
      <c r="E1" s="87"/>
      <c r="F1" s="89" t="s">
        <v>30</v>
      </c>
      <c r="G1" s="89" t="s">
        <v>31</v>
      </c>
      <c r="H1" s="89" t="s">
        <v>32</v>
      </c>
      <c r="I1" s="90" t="s">
        <v>33</v>
      </c>
    </row>
    <row r="2" spans="1:9" s="15" customFormat="1" ht="12.75">
      <c r="A2" s="91"/>
      <c r="B2" s="92"/>
      <c r="C2" s="76"/>
      <c r="D2" s="93"/>
      <c r="E2" s="76"/>
      <c r="F2" s="94"/>
      <c r="G2" s="94"/>
      <c r="H2" s="78"/>
      <c r="I2" s="79"/>
    </row>
    <row r="3" spans="1:9" ht="38.25">
      <c r="A3" s="91" t="s">
        <v>34</v>
      </c>
      <c r="B3" s="60" t="s">
        <v>58</v>
      </c>
      <c r="C3" s="61" t="s">
        <v>59</v>
      </c>
      <c r="D3" s="93">
        <v>86</v>
      </c>
      <c r="E3" s="76" t="s">
        <v>46</v>
      </c>
      <c r="F3" s="78">
        <v>0</v>
      </c>
      <c r="G3" s="78">
        <v>0</v>
      </c>
      <c r="H3" s="78">
        <f>D3*F3</f>
        <v>0</v>
      </c>
      <c r="I3" s="79">
        <f>D3*G3</f>
        <v>0</v>
      </c>
    </row>
    <row r="4" spans="1:9">
      <c r="A4" s="91"/>
      <c r="B4" s="60"/>
      <c r="C4" s="60"/>
      <c r="D4" s="93"/>
      <c r="E4" s="76"/>
      <c r="F4" s="78"/>
      <c r="G4" s="78"/>
      <c r="H4" s="78"/>
      <c r="I4" s="79"/>
    </row>
    <row r="5" spans="1:9" ht="38.25">
      <c r="A5" s="91" t="s">
        <v>43</v>
      </c>
      <c r="B5" s="60" t="s">
        <v>60</v>
      </c>
      <c r="C5" s="61" t="s">
        <v>61</v>
      </c>
      <c r="D5" s="93">
        <v>42</v>
      </c>
      <c r="E5" s="76" t="s">
        <v>46</v>
      </c>
      <c r="F5" s="78">
        <v>0</v>
      </c>
      <c r="G5" s="78">
        <v>0</v>
      </c>
      <c r="H5" s="78">
        <f t="shared" ref="H5" si="0">D5*F5</f>
        <v>0</v>
      </c>
      <c r="I5" s="79">
        <f t="shared" ref="I5" si="1">D5*G5</f>
        <v>0</v>
      </c>
    </row>
    <row r="6" spans="1:9">
      <c r="A6" s="91"/>
      <c r="B6" s="60"/>
      <c r="C6" s="60"/>
      <c r="D6" s="93"/>
      <c r="E6" s="76"/>
      <c r="F6" s="78"/>
      <c r="G6" s="78"/>
      <c r="H6" s="78"/>
      <c r="I6" s="79"/>
    </row>
    <row r="7" spans="1:9" ht="38.25">
      <c r="A7" s="91" t="s">
        <v>44</v>
      </c>
      <c r="B7" s="60" t="s">
        <v>62</v>
      </c>
      <c r="C7" s="61" t="s">
        <v>63</v>
      </c>
      <c r="D7" s="93">
        <v>106</v>
      </c>
      <c r="E7" s="76" t="s">
        <v>46</v>
      </c>
      <c r="F7" s="78">
        <v>0</v>
      </c>
      <c r="G7" s="78">
        <v>0</v>
      </c>
      <c r="H7" s="78">
        <f t="shared" ref="H7:H9" si="2">D7*F7</f>
        <v>0</v>
      </c>
      <c r="I7" s="79">
        <f t="shared" ref="I7:I9" si="3">D7*G7</f>
        <v>0</v>
      </c>
    </row>
    <row r="8" spans="1:9">
      <c r="A8" s="91"/>
      <c r="B8" s="60"/>
      <c r="C8" s="60"/>
      <c r="D8" s="93"/>
      <c r="E8" s="76"/>
      <c r="F8" s="78"/>
      <c r="G8" s="78"/>
      <c r="H8" s="78"/>
      <c r="I8" s="79"/>
    </row>
    <row r="9" spans="1:9" ht="51">
      <c r="A9" s="91" t="s">
        <v>45</v>
      </c>
      <c r="B9" s="60" t="s">
        <v>48</v>
      </c>
      <c r="C9" s="61" t="s">
        <v>64</v>
      </c>
      <c r="D9" s="93">
        <v>106</v>
      </c>
      <c r="E9" s="76" t="s">
        <v>46</v>
      </c>
      <c r="F9" s="78">
        <v>0</v>
      </c>
      <c r="G9" s="78">
        <v>0</v>
      </c>
      <c r="H9" s="78">
        <f t="shared" si="2"/>
        <v>0</v>
      </c>
      <c r="I9" s="79">
        <f t="shared" si="3"/>
        <v>0</v>
      </c>
    </row>
    <row r="10" spans="1:9">
      <c r="A10" s="95"/>
      <c r="B10" s="96"/>
      <c r="C10" s="82"/>
      <c r="D10" s="97"/>
      <c r="E10" s="82"/>
      <c r="F10" s="84"/>
      <c r="G10" s="84"/>
      <c r="H10" s="84"/>
      <c r="I10" s="85"/>
    </row>
    <row r="11" spans="1:9">
      <c r="A11" s="59"/>
      <c r="B11" s="63"/>
      <c r="C11" s="63" t="s">
        <v>38</v>
      </c>
      <c r="D11" s="98"/>
      <c r="E11" s="63"/>
      <c r="F11" s="64"/>
      <c r="G11" s="64"/>
      <c r="H11" s="67">
        <f>SUM(H2:H10)</f>
        <v>0</v>
      </c>
      <c r="I11" s="68">
        <f>SUM(I2:I10)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12" sqref="F12"/>
    </sheetView>
  </sheetViews>
  <sheetFormatPr defaultColWidth="9" defaultRowHeight="13.5"/>
  <cols>
    <col min="1" max="1" width="4.28515625" style="13" customWidth="1"/>
    <col min="2" max="2" width="8.7109375" style="12" customWidth="1"/>
    <col min="3" max="3" width="31.140625" style="12" customWidth="1"/>
    <col min="4" max="4" width="7.7109375" style="16" customWidth="1"/>
    <col min="5" max="5" width="5.140625" style="12" customWidth="1"/>
    <col min="6" max="6" width="8.85546875" style="10" customWidth="1"/>
    <col min="7" max="7" width="8.140625" style="10" customWidth="1"/>
    <col min="8" max="9" width="13.5703125" style="10" customWidth="1"/>
    <col min="10" max="256" width="9" style="12"/>
    <col min="257" max="257" width="4.28515625" style="12" customWidth="1"/>
    <col min="258" max="258" width="5.42578125" style="12" customWidth="1"/>
    <col min="259" max="259" width="35" style="12" customWidth="1"/>
    <col min="260" max="260" width="7.7109375" style="12" customWidth="1"/>
    <col min="261" max="261" width="4.5703125" style="12" customWidth="1"/>
    <col min="262" max="263" width="8.140625" style="12" customWidth="1"/>
    <col min="264" max="265" width="13.5703125" style="12" customWidth="1"/>
    <col min="266" max="512" width="9" style="12"/>
    <col min="513" max="513" width="4.28515625" style="12" customWidth="1"/>
    <col min="514" max="514" width="5.42578125" style="12" customWidth="1"/>
    <col min="515" max="515" width="35" style="12" customWidth="1"/>
    <col min="516" max="516" width="7.7109375" style="12" customWidth="1"/>
    <col min="517" max="517" width="4.5703125" style="12" customWidth="1"/>
    <col min="518" max="519" width="8.140625" style="12" customWidth="1"/>
    <col min="520" max="521" width="13.5703125" style="12" customWidth="1"/>
    <col min="522" max="768" width="9" style="12"/>
    <col min="769" max="769" width="4.28515625" style="12" customWidth="1"/>
    <col min="770" max="770" width="5.42578125" style="12" customWidth="1"/>
    <col min="771" max="771" width="35" style="12" customWidth="1"/>
    <col min="772" max="772" width="7.7109375" style="12" customWidth="1"/>
    <col min="773" max="773" width="4.5703125" style="12" customWidth="1"/>
    <col min="774" max="775" width="8.140625" style="12" customWidth="1"/>
    <col min="776" max="777" width="13.5703125" style="12" customWidth="1"/>
    <col min="778" max="1024" width="9" style="12"/>
    <col min="1025" max="1025" width="4.28515625" style="12" customWidth="1"/>
    <col min="1026" max="1026" width="5.42578125" style="12" customWidth="1"/>
    <col min="1027" max="1027" width="35" style="12" customWidth="1"/>
    <col min="1028" max="1028" width="7.7109375" style="12" customWidth="1"/>
    <col min="1029" max="1029" width="4.5703125" style="12" customWidth="1"/>
    <col min="1030" max="1031" width="8.140625" style="12" customWidth="1"/>
    <col min="1032" max="1033" width="13.5703125" style="12" customWidth="1"/>
    <col min="1034" max="1280" width="9" style="12"/>
    <col min="1281" max="1281" width="4.28515625" style="12" customWidth="1"/>
    <col min="1282" max="1282" width="5.42578125" style="12" customWidth="1"/>
    <col min="1283" max="1283" width="35" style="12" customWidth="1"/>
    <col min="1284" max="1284" width="7.7109375" style="12" customWidth="1"/>
    <col min="1285" max="1285" width="4.5703125" style="12" customWidth="1"/>
    <col min="1286" max="1287" width="8.140625" style="12" customWidth="1"/>
    <col min="1288" max="1289" width="13.5703125" style="12" customWidth="1"/>
    <col min="1290" max="1536" width="9" style="12"/>
    <col min="1537" max="1537" width="4.28515625" style="12" customWidth="1"/>
    <col min="1538" max="1538" width="5.42578125" style="12" customWidth="1"/>
    <col min="1539" max="1539" width="35" style="12" customWidth="1"/>
    <col min="1540" max="1540" width="7.7109375" style="12" customWidth="1"/>
    <col min="1541" max="1541" width="4.5703125" style="12" customWidth="1"/>
    <col min="1542" max="1543" width="8.140625" style="12" customWidth="1"/>
    <col min="1544" max="1545" width="13.5703125" style="12" customWidth="1"/>
    <col min="1546" max="1792" width="9" style="12"/>
    <col min="1793" max="1793" width="4.28515625" style="12" customWidth="1"/>
    <col min="1794" max="1794" width="5.42578125" style="12" customWidth="1"/>
    <col min="1795" max="1795" width="35" style="12" customWidth="1"/>
    <col min="1796" max="1796" width="7.7109375" style="12" customWidth="1"/>
    <col min="1797" max="1797" width="4.5703125" style="12" customWidth="1"/>
    <col min="1798" max="1799" width="8.140625" style="12" customWidth="1"/>
    <col min="1800" max="1801" width="13.5703125" style="12" customWidth="1"/>
    <col min="1802" max="2048" width="9" style="12"/>
    <col min="2049" max="2049" width="4.28515625" style="12" customWidth="1"/>
    <col min="2050" max="2050" width="5.42578125" style="12" customWidth="1"/>
    <col min="2051" max="2051" width="35" style="12" customWidth="1"/>
    <col min="2052" max="2052" width="7.7109375" style="12" customWidth="1"/>
    <col min="2053" max="2053" width="4.5703125" style="12" customWidth="1"/>
    <col min="2054" max="2055" width="8.140625" style="12" customWidth="1"/>
    <col min="2056" max="2057" width="13.5703125" style="12" customWidth="1"/>
    <col min="2058" max="2304" width="9" style="12"/>
    <col min="2305" max="2305" width="4.28515625" style="12" customWidth="1"/>
    <col min="2306" max="2306" width="5.42578125" style="12" customWidth="1"/>
    <col min="2307" max="2307" width="35" style="12" customWidth="1"/>
    <col min="2308" max="2308" width="7.7109375" style="12" customWidth="1"/>
    <col min="2309" max="2309" width="4.5703125" style="12" customWidth="1"/>
    <col min="2310" max="2311" width="8.140625" style="12" customWidth="1"/>
    <col min="2312" max="2313" width="13.5703125" style="12" customWidth="1"/>
    <col min="2314" max="2560" width="9" style="12"/>
    <col min="2561" max="2561" width="4.28515625" style="12" customWidth="1"/>
    <col min="2562" max="2562" width="5.42578125" style="12" customWidth="1"/>
    <col min="2563" max="2563" width="35" style="12" customWidth="1"/>
    <col min="2564" max="2564" width="7.7109375" style="12" customWidth="1"/>
    <col min="2565" max="2565" width="4.5703125" style="12" customWidth="1"/>
    <col min="2566" max="2567" width="8.140625" style="12" customWidth="1"/>
    <col min="2568" max="2569" width="13.5703125" style="12" customWidth="1"/>
    <col min="2570" max="2816" width="9" style="12"/>
    <col min="2817" max="2817" width="4.28515625" style="12" customWidth="1"/>
    <col min="2818" max="2818" width="5.42578125" style="12" customWidth="1"/>
    <col min="2819" max="2819" width="35" style="12" customWidth="1"/>
    <col min="2820" max="2820" width="7.7109375" style="12" customWidth="1"/>
    <col min="2821" max="2821" width="4.5703125" style="12" customWidth="1"/>
    <col min="2822" max="2823" width="8.140625" style="12" customWidth="1"/>
    <col min="2824" max="2825" width="13.5703125" style="12" customWidth="1"/>
    <col min="2826" max="3072" width="9" style="12"/>
    <col min="3073" max="3073" width="4.28515625" style="12" customWidth="1"/>
    <col min="3074" max="3074" width="5.42578125" style="12" customWidth="1"/>
    <col min="3075" max="3075" width="35" style="12" customWidth="1"/>
    <col min="3076" max="3076" width="7.7109375" style="12" customWidth="1"/>
    <col min="3077" max="3077" width="4.5703125" style="12" customWidth="1"/>
    <col min="3078" max="3079" width="8.140625" style="12" customWidth="1"/>
    <col min="3080" max="3081" width="13.5703125" style="12" customWidth="1"/>
    <col min="3082" max="3328" width="9" style="12"/>
    <col min="3329" max="3329" width="4.28515625" style="12" customWidth="1"/>
    <col min="3330" max="3330" width="5.42578125" style="12" customWidth="1"/>
    <col min="3331" max="3331" width="35" style="12" customWidth="1"/>
    <col min="3332" max="3332" width="7.7109375" style="12" customWidth="1"/>
    <col min="3333" max="3333" width="4.5703125" style="12" customWidth="1"/>
    <col min="3334" max="3335" width="8.140625" style="12" customWidth="1"/>
    <col min="3336" max="3337" width="13.5703125" style="12" customWidth="1"/>
    <col min="3338" max="3584" width="9" style="12"/>
    <col min="3585" max="3585" width="4.28515625" style="12" customWidth="1"/>
    <col min="3586" max="3586" width="5.42578125" style="12" customWidth="1"/>
    <col min="3587" max="3587" width="35" style="12" customWidth="1"/>
    <col min="3588" max="3588" width="7.7109375" style="12" customWidth="1"/>
    <col min="3589" max="3589" width="4.5703125" style="12" customWidth="1"/>
    <col min="3590" max="3591" width="8.140625" style="12" customWidth="1"/>
    <col min="3592" max="3593" width="13.5703125" style="12" customWidth="1"/>
    <col min="3594" max="3840" width="9" style="12"/>
    <col min="3841" max="3841" width="4.28515625" style="12" customWidth="1"/>
    <col min="3842" max="3842" width="5.42578125" style="12" customWidth="1"/>
    <col min="3843" max="3843" width="35" style="12" customWidth="1"/>
    <col min="3844" max="3844" width="7.7109375" style="12" customWidth="1"/>
    <col min="3845" max="3845" width="4.5703125" style="12" customWidth="1"/>
    <col min="3846" max="3847" width="8.140625" style="12" customWidth="1"/>
    <col min="3848" max="3849" width="13.5703125" style="12" customWidth="1"/>
    <col min="3850" max="4096" width="9" style="12"/>
    <col min="4097" max="4097" width="4.28515625" style="12" customWidth="1"/>
    <col min="4098" max="4098" width="5.42578125" style="12" customWidth="1"/>
    <col min="4099" max="4099" width="35" style="12" customWidth="1"/>
    <col min="4100" max="4100" width="7.7109375" style="12" customWidth="1"/>
    <col min="4101" max="4101" width="4.5703125" style="12" customWidth="1"/>
    <col min="4102" max="4103" width="8.140625" style="12" customWidth="1"/>
    <col min="4104" max="4105" width="13.5703125" style="12" customWidth="1"/>
    <col min="4106" max="4352" width="9" style="12"/>
    <col min="4353" max="4353" width="4.28515625" style="12" customWidth="1"/>
    <col min="4354" max="4354" width="5.42578125" style="12" customWidth="1"/>
    <col min="4355" max="4355" width="35" style="12" customWidth="1"/>
    <col min="4356" max="4356" width="7.7109375" style="12" customWidth="1"/>
    <col min="4357" max="4357" width="4.5703125" style="12" customWidth="1"/>
    <col min="4358" max="4359" width="8.140625" style="12" customWidth="1"/>
    <col min="4360" max="4361" width="13.5703125" style="12" customWidth="1"/>
    <col min="4362" max="4608" width="9" style="12"/>
    <col min="4609" max="4609" width="4.28515625" style="12" customWidth="1"/>
    <col min="4610" max="4610" width="5.42578125" style="12" customWidth="1"/>
    <col min="4611" max="4611" width="35" style="12" customWidth="1"/>
    <col min="4612" max="4612" width="7.7109375" style="12" customWidth="1"/>
    <col min="4613" max="4613" width="4.5703125" style="12" customWidth="1"/>
    <col min="4614" max="4615" width="8.140625" style="12" customWidth="1"/>
    <col min="4616" max="4617" width="13.5703125" style="12" customWidth="1"/>
    <col min="4618" max="4864" width="9" style="12"/>
    <col min="4865" max="4865" width="4.28515625" style="12" customWidth="1"/>
    <col min="4866" max="4866" width="5.42578125" style="12" customWidth="1"/>
    <col min="4867" max="4867" width="35" style="12" customWidth="1"/>
    <col min="4868" max="4868" width="7.7109375" style="12" customWidth="1"/>
    <col min="4869" max="4869" width="4.5703125" style="12" customWidth="1"/>
    <col min="4870" max="4871" width="8.140625" style="12" customWidth="1"/>
    <col min="4872" max="4873" width="13.5703125" style="12" customWidth="1"/>
    <col min="4874" max="5120" width="9" style="12"/>
    <col min="5121" max="5121" width="4.28515625" style="12" customWidth="1"/>
    <col min="5122" max="5122" width="5.42578125" style="12" customWidth="1"/>
    <col min="5123" max="5123" width="35" style="12" customWidth="1"/>
    <col min="5124" max="5124" width="7.7109375" style="12" customWidth="1"/>
    <col min="5125" max="5125" width="4.5703125" style="12" customWidth="1"/>
    <col min="5126" max="5127" width="8.140625" style="12" customWidth="1"/>
    <col min="5128" max="5129" width="13.5703125" style="12" customWidth="1"/>
    <col min="5130" max="5376" width="9" style="12"/>
    <col min="5377" max="5377" width="4.28515625" style="12" customWidth="1"/>
    <col min="5378" max="5378" width="5.42578125" style="12" customWidth="1"/>
    <col min="5379" max="5379" width="35" style="12" customWidth="1"/>
    <col min="5380" max="5380" width="7.7109375" style="12" customWidth="1"/>
    <col min="5381" max="5381" width="4.5703125" style="12" customWidth="1"/>
    <col min="5382" max="5383" width="8.140625" style="12" customWidth="1"/>
    <col min="5384" max="5385" width="13.5703125" style="12" customWidth="1"/>
    <col min="5386" max="5632" width="9" style="12"/>
    <col min="5633" max="5633" width="4.28515625" style="12" customWidth="1"/>
    <col min="5634" max="5634" width="5.42578125" style="12" customWidth="1"/>
    <col min="5635" max="5635" width="35" style="12" customWidth="1"/>
    <col min="5636" max="5636" width="7.7109375" style="12" customWidth="1"/>
    <col min="5637" max="5637" width="4.5703125" style="12" customWidth="1"/>
    <col min="5638" max="5639" width="8.140625" style="12" customWidth="1"/>
    <col min="5640" max="5641" width="13.5703125" style="12" customWidth="1"/>
    <col min="5642" max="5888" width="9" style="12"/>
    <col min="5889" max="5889" width="4.28515625" style="12" customWidth="1"/>
    <col min="5890" max="5890" width="5.42578125" style="12" customWidth="1"/>
    <col min="5891" max="5891" width="35" style="12" customWidth="1"/>
    <col min="5892" max="5892" width="7.7109375" style="12" customWidth="1"/>
    <col min="5893" max="5893" width="4.5703125" style="12" customWidth="1"/>
    <col min="5894" max="5895" width="8.140625" style="12" customWidth="1"/>
    <col min="5896" max="5897" width="13.5703125" style="12" customWidth="1"/>
    <col min="5898" max="6144" width="9" style="12"/>
    <col min="6145" max="6145" width="4.28515625" style="12" customWidth="1"/>
    <col min="6146" max="6146" width="5.42578125" style="12" customWidth="1"/>
    <col min="6147" max="6147" width="35" style="12" customWidth="1"/>
    <col min="6148" max="6148" width="7.7109375" style="12" customWidth="1"/>
    <col min="6149" max="6149" width="4.5703125" style="12" customWidth="1"/>
    <col min="6150" max="6151" width="8.140625" style="12" customWidth="1"/>
    <col min="6152" max="6153" width="13.5703125" style="12" customWidth="1"/>
    <col min="6154" max="6400" width="9" style="12"/>
    <col min="6401" max="6401" width="4.28515625" style="12" customWidth="1"/>
    <col min="6402" max="6402" width="5.42578125" style="12" customWidth="1"/>
    <col min="6403" max="6403" width="35" style="12" customWidth="1"/>
    <col min="6404" max="6404" width="7.7109375" style="12" customWidth="1"/>
    <col min="6405" max="6405" width="4.5703125" style="12" customWidth="1"/>
    <col min="6406" max="6407" width="8.140625" style="12" customWidth="1"/>
    <col min="6408" max="6409" width="13.5703125" style="12" customWidth="1"/>
    <col min="6410" max="6656" width="9" style="12"/>
    <col min="6657" max="6657" width="4.28515625" style="12" customWidth="1"/>
    <col min="6658" max="6658" width="5.42578125" style="12" customWidth="1"/>
    <col min="6659" max="6659" width="35" style="12" customWidth="1"/>
    <col min="6660" max="6660" width="7.7109375" style="12" customWidth="1"/>
    <col min="6661" max="6661" width="4.5703125" style="12" customWidth="1"/>
    <col min="6662" max="6663" width="8.140625" style="12" customWidth="1"/>
    <col min="6664" max="6665" width="13.5703125" style="12" customWidth="1"/>
    <col min="6666" max="6912" width="9" style="12"/>
    <col min="6913" max="6913" width="4.28515625" style="12" customWidth="1"/>
    <col min="6914" max="6914" width="5.42578125" style="12" customWidth="1"/>
    <col min="6915" max="6915" width="35" style="12" customWidth="1"/>
    <col min="6916" max="6916" width="7.7109375" style="12" customWidth="1"/>
    <col min="6917" max="6917" width="4.5703125" style="12" customWidth="1"/>
    <col min="6918" max="6919" width="8.140625" style="12" customWidth="1"/>
    <col min="6920" max="6921" width="13.5703125" style="12" customWidth="1"/>
    <col min="6922" max="7168" width="9" style="12"/>
    <col min="7169" max="7169" width="4.28515625" style="12" customWidth="1"/>
    <col min="7170" max="7170" width="5.42578125" style="12" customWidth="1"/>
    <col min="7171" max="7171" width="35" style="12" customWidth="1"/>
    <col min="7172" max="7172" width="7.7109375" style="12" customWidth="1"/>
    <col min="7173" max="7173" width="4.5703125" style="12" customWidth="1"/>
    <col min="7174" max="7175" width="8.140625" style="12" customWidth="1"/>
    <col min="7176" max="7177" width="13.5703125" style="12" customWidth="1"/>
    <col min="7178" max="7424" width="9" style="12"/>
    <col min="7425" max="7425" width="4.28515625" style="12" customWidth="1"/>
    <col min="7426" max="7426" width="5.42578125" style="12" customWidth="1"/>
    <col min="7427" max="7427" width="35" style="12" customWidth="1"/>
    <col min="7428" max="7428" width="7.7109375" style="12" customWidth="1"/>
    <col min="7429" max="7429" width="4.5703125" style="12" customWidth="1"/>
    <col min="7430" max="7431" width="8.140625" style="12" customWidth="1"/>
    <col min="7432" max="7433" width="13.5703125" style="12" customWidth="1"/>
    <col min="7434" max="7680" width="9" style="12"/>
    <col min="7681" max="7681" width="4.28515625" style="12" customWidth="1"/>
    <col min="7682" max="7682" width="5.42578125" style="12" customWidth="1"/>
    <col min="7683" max="7683" width="35" style="12" customWidth="1"/>
    <col min="7684" max="7684" width="7.7109375" style="12" customWidth="1"/>
    <col min="7685" max="7685" width="4.5703125" style="12" customWidth="1"/>
    <col min="7686" max="7687" width="8.140625" style="12" customWidth="1"/>
    <col min="7688" max="7689" width="13.5703125" style="12" customWidth="1"/>
    <col min="7690" max="7936" width="9" style="12"/>
    <col min="7937" max="7937" width="4.28515625" style="12" customWidth="1"/>
    <col min="7938" max="7938" width="5.42578125" style="12" customWidth="1"/>
    <col min="7939" max="7939" width="35" style="12" customWidth="1"/>
    <col min="7940" max="7940" width="7.7109375" style="12" customWidth="1"/>
    <col min="7941" max="7941" width="4.5703125" style="12" customWidth="1"/>
    <col min="7942" max="7943" width="8.140625" style="12" customWidth="1"/>
    <col min="7944" max="7945" width="13.5703125" style="12" customWidth="1"/>
    <col min="7946" max="8192" width="9" style="12"/>
    <col min="8193" max="8193" width="4.28515625" style="12" customWidth="1"/>
    <col min="8194" max="8194" width="5.42578125" style="12" customWidth="1"/>
    <col min="8195" max="8195" width="35" style="12" customWidth="1"/>
    <col min="8196" max="8196" width="7.7109375" style="12" customWidth="1"/>
    <col min="8197" max="8197" width="4.5703125" style="12" customWidth="1"/>
    <col min="8198" max="8199" width="8.140625" style="12" customWidth="1"/>
    <col min="8200" max="8201" width="13.5703125" style="12" customWidth="1"/>
    <col min="8202" max="8448" width="9" style="12"/>
    <col min="8449" max="8449" width="4.28515625" style="12" customWidth="1"/>
    <col min="8450" max="8450" width="5.42578125" style="12" customWidth="1"/>
    <col min="8451" max="8451" width="35" style="12" customWidth="1"/>
    <col min="8452" max="8452" width="7.7109375" style="12" customWidth="1"/>
    <col min="8453" max="8453" width="4.5703125" style="12" customWidth="1"/>
    <col min="8454" max="8455" width="8.140625" style="12" customWidth="1"/>
    <col min="8456" max="8457" width="13.5703125" style="12" customWidth="1"/>
    <col min="8458" max="8704" width="9" style="12"/>
    <col min="8705" max="8705" width="4.28515625" style="12" customWidth="1"/>
    <col min="8706" max="8706" width="5.42578125" style="12" customWidth="1"/>
    <col min="8707" max="8707" width="35" style="12" customWidth="1"/>
    <col min="8708" max="8708" width="7.7109375" style="12" customWidth="1"/>
    <col min="8709" max="8709" width="4.5703125" style="12" customWidth="1"/>
    <col min="8710" max="8711" width="8.140625" style="12" customWidth="1"/>
    <col min="8712" max="8713" width="13.5703125" style="12" customWidth="1"/>
    <col min="8714" max="8960" width="9" style="12"/>
    <col min="8961" max="8961" width="4.28515625" style="12" customWidth="1"/>
    <col min="8962" max="8962" width="5.42578125" style="12" customWidth="1"/>
    <col min="8963" max="8963" width="35" style="12" customWidth="1"/>
    <col min="8964" max="8964" width="7.7109375" style="12" customWidth="1"/>
    <col min="8965" max="8965" width="4.5703125" style="12" customWidth="1"/>
    <col min="8966" max="8967" width="8.140625" style="12" customWidth="1"/>
    <col min="8968" max="8969" width="13.5703125" style="12" customWidth="1"/>
    <col min="8970" max="9216" width="9" style="12"/>
    <col min="9217" max="9217" width="4.28515625" style="12" customWidth="1"/>
    <col min="9218" max="9218" width="5.42578125" style="12" customWidth="1"/>
    <col min="9219" max="9219" width="35" style="12" customWidth="1"/>
    <col min="9220" max="9220" width="7.7109375" style="12" customWidth="1"/>
    <col min="9221" max="9221" width="4.5703125" style="12" customWidth="1"/>
    <col min="9222" max="9223" width="8.140625" style="12" customWidth="1"/>
    <col min="9224" max="9225" width="13.5703125" style="12" customWidth="1"/>
    <col min="9226" max="9472" width="9" style="12"/>
    <col min="9473" max="9473" width="4.28515625" style="12" customWidth="1"/>
    <col min="9474" max="9474" width="5.42578125" style="12" customWidth="1"/>
    <col min="9475" max="9475" width="35" style="12" customWidth="1"/>
    <col min="9476" max="9476" width="7.7109375" style="12" customWidth="1"/>
    <col min="9477" max="9477" width="4.5703125" style="12" customWidth="1"/>
    <col min="9478" max="9479" width="8.140625" style="12" customWidth="1"/>
    <col min="9480" max="9481" width="13.5703125" style="12" customWidth="1"/>
    <col min="9482" max="9728" width="9" style="12"/>
    <col min="9729" max="9729" width="4.28515625" style="12" customWidth="1"/>
    <col min="9730" max="9730" width="5.42578125" style="12" customWidth="1"/>
    <col min="9731" max="9731" width="35" style="12" customWidth="1"/>
    <col min="9732" max="9732" width="7.7109375" style="12" customWidth="1"/>
    <col min="9733" max="9733" width="4.5703125" style="12" customWidth="1"/>
    <col min="9734" max="9735" width="8.140625" style="12" customWidth="1"/>
    <col min="9736" max="9737" width="13.5703125" style="12" customWidth="1"/>
    <col min="9738" max="9984" width="9" style="12"/>
    <col min="9985" max="9985" width="4.28515625" style="12" customWidth="1"/>
    <col min="9986" max="9986" width="5.42578125" style="12" customWidth="1"/>
    <col min="9987" max="9987" width="35" style="12" customWidth="1"/>
    <col min="9988" max="9988" width="7.7109375" style="12" customWidth="1"/>
    <col min="9989" max="9989" width="4.5703125" style="12" customWidth="1"/>
    <col min="9990" max="9991" width="8.140625" style="12" customWidth="1"/>
    <col min="9992" max="9993" width="13.5703125" style="12" customWidth="1"/>
    <col min="9994" max="10240" width="9" style="12"/>
    <col min="10241" max="10241" width="4.28515625" style="12" customWidth="1"/>
    <col min="10242" max="10242" width="5.42578125" style="12" customWidth="1"/>
    <col min="10243" max="10243" width="35" style="12" customWidth="1"/>
    <col min="10244" max="10244" width="7.7109375" style="12" customWidth="1"/>
    <col min="10245" max="10245" width="4.5703125" style="12" customWidth="1"/>
    <col min="10246" max="10247" width="8.140625" style="12" customWidth="1"/>
    <col min="10248" max="10249" width="13.5703125" style="12" customWidth="1"/>
    <col min="10250" max="10496" width="9" style="12"/>
    <col min="10497" max="10497" width="4.28515625" style="12" customWidth="1"/>
    <col min="10498" max="10498" width="5.42578125" style="12" customWidth="1"/>
    <col min="10499" max="10499" width="35" style="12" customWidth="1"/>
    <col min="10500" max="10500" width="7.7109375" style="12" customWidth="1"/>
    <col min="10501" max="10501" width="4.5703125" style="12" customWidth="1"/>
    <col min="10502" max="10503" width="8.140625" style="12" customWidth="1"/>
    <col min="10504" max="10505" width="13.5703125" style="12" customWidth="1"/>
    <col min="10506" max="10752" width="9" style="12"/>
    <col min="10753" max="10753" width="4.28515625" style="12" customWidth="1"/>
    <col min="10754" max="10754" width="5.42578125" style="12" customWidth="1"/>
    <col min="10755" max="10755" width="35" style="12" customWidth="1"/>
    <col min="10756" max="10756" width="7.7109375" style="12" customWidth="1"/>
    <col min="10757" max="10757" width="4.5703125" style="12" customWidth="1"/>
    <col min="10758" max="10759" width="8.140625" style="12" customWidth="1"/>
    <col min="10760" max="10761" width="13.5703125" style="12" customWidth="1"/>
    <col min="10762" max="11008" width="9" style="12"/>
    <col min="11009" max="11009" width="4.28515625" style="12" customWidth="1"/>
    <col min="11010" max="11010" width="5.42578125" style="12" customWidth="1"/>
    <col min="11011" max="11011" width="35" style="12" customWidth="1"/>
    <col min="11012" max="11012" width="7.7109375" style="12" customWidth="1"/>
    <col min="11013" max="11013" width="4.5703125" style="12" customWidth="1"/>
    <col min="11014" max="11015" width="8.140625" style="12" customWidth="1"/>
    <col min="11016" max="11017" width="13.5703125" style="12" customWidth="1"/>
    <col min="11018" max="11264" width="9" style="12"/>
    <col min="11265" max="11265" width="4.28515625" style="12" customWidth="1"/>
    <col min="11266" max="11266" width="5.42578125" style="12" customWidth="1"/>
    <col min="11267" max="11267" width="35" style="12" customWidth="1"/>
    <col min="11268" max="11268" width="7.7109375" style="12" customWidth="1"/>
    <col min="11269" max="11269" width="4.5703125" style="12" customWidth="1"/>
    <col min="11270" max="11271" width="8.140625" style="12" customWidth="1"/>
    <col min="11272" max="11273" width="13.5703125" style="12" customWidth="1"/>
    <col min="11274" max="11520" width="9" style="12"/>
    <col min="11521" max="11521" width="4.28515625" style="12" customWidth="1"/>
    <col min="11522" max="11522" width="5.42578125" style="12" customWidth="1"/>
    <col min="11523" max="11523" width="35" style="12" customWidth="1"/>
    <col min="11524" max="11524" width="7.7109375" style="12" customWidth="1"/>
    <col min="11525" max="11525" width="4.5703125" style="12" customWidth="1"/>
    <col min="11526" max="11527" width="8.140625" style="12" customWidth="1"/>
    <col min="11528" max="11529" width="13.5703125" style="12" customWidth="1"/>
    <col min="11530" max="11776" width="9" style="12"/>
    <col min="11777" max="11777" width="4.28515625" style="12" customWidth="1"/>
    <col min="11778" max="11778" width="5.42578125" style="12" customWidth="1"/>
    <col min="11779" max="11779" width="35" style="12" customWidth="1"/>
    <col min="11780" max="11780" width="7.7109375" style="12" customWidth="1"/>
    <col min="11781" max="11781" width="4.5703125" style="12" customWidth="1"/>
    <col min="11782" max="11783" width="8.140625" style="12" customWidth="1"/>
    <col min="11784" max="11785" width="13.5703125" style="12" customWidth="1"/>
    <col min="11786" max="12032" width="9" style="12"/>
    <col min="12033" max="12033" width="4.28515625" style="12" customWidth="1"/>
    <col min="12034" max="12034" width="5.42578125" style="12" customWidth="1"/>
    <col min="12035" max="12035" width="35" style="12" customWidth="1"/>
    <col min="12036" max="12036" width="7.7109375" style="12" customWidth="1"/>
    <col min="12037" max="12037" width="4.5703125" style="12" customWidth="1"/>
    <col min="12038" max="12039" width="8.140625" style="12" customWidth="1"/>
    <col min="12040" max="12041" width="13.5703125" style="12" customWidth="1"/>
    <col min="12042" max="12288" width="9" style="12"/>
    <col min="12289" max="12289" width="4.28515625" style="12" customWidth="1"/>
    <col min="12290" max="12290" width="5.42578125" style="12" customWidth="1"/>
    <col min="12291" max="12291" width="35" style="12" customWidth="1"/>
    <col min="12292" max="12292" width="7.7109375" style="12" customWidth="1"/>
    <col min="12293" max="12293" width="4.5703125" style="12" customWidth="1"/>
    <col min="12294" max="12295" width="8.140625" style="12" customWidth="1"/>
    <col min="12296" max="12297" width="13.5703125" style="12" customWidth="1"/>
    <col min="12298" max="12544" width="9" style="12"/>
    <col min="12545" max="12545" width="4.28515625" style="12" customWidth="1"/>
    <col min="12546" max="12546" width="5.42578125" style="12" customWidth="1"/>
    <col min="12547" max="12547" width="35" style="12" customWidth="1"/>
    <col min="12548" max="12548" width="7.7109375" style="12" customWidth="1"/>
    <col min="12549" max="12549" width="4.5703125" style="12" customWidth="1"/>
    <col min="12550" max="12551" width="8.140625" style="12" customWidth="1"/>
    <col min="12552" max="12553" width="13.5703125" style="12" customWidth="1"/>
    <col min="12554" max="12800" width="9" style="12"/>
    <col min="12801" max="12801" width="4.28515625" style="12" customWidth="1"/>
    <col min="12802" max="12802" width="5.42578125" style="12" customWidth="1"/>
    <col min="12803" max="12803" width="35" style="12" customWidth="1"/>
    <col min="12804" max="12804" width="7.7109375" style="12" customWidth="1"/>
    <col min="12805" max="12805" width="4.5703125" style="12" customWidth="1"/>
    <col min="12806" max="12807" width="8.140625" style="12" customWidth="1"/>
    <col min="12808" max="12809" width="13.5703125" style="12" customWidth="1"/>
    <col min="12810" max="13056" width="9" style="12"/>
    <col min="13057" max="13057" width="4.28515625" style="12" customWidth="1"/>
    <col min="13058" max="13058" width="5.42578125" style="12" customWidth="1"/>
    <col min="13059" max="13059" width="35" style="12" customWidth="1"/>
    <col min="13060" max="13060" width="7.7109375" style="12" customWidth="1"/>
    <col min="13061" max="13061" width="4.5703125" style="12" customWidth="1"/>
    <col min="13062" max="13063" width="8.140625" style="12" customWidth="1"/>
    <col min="13064" max="13065" width="13.5703125" style="12" customWidth="1"/>
    <col min="13066" max="13312" width="9" style="12"/>
    <col min="13313" max="13313" width="4.28515625" style="12" customWidth="1"/>
    <col min="13314" max="13314" width="5.42578125" style="12" customWidth="1"/>
    <col min="13315" max="13315" width="35" style="12" customWidth="1"/>
    <col min="13316" max="13316" width="7.7109375" style="12" customWidth="1"/>
    <col min="13317" max="13317" width="4.5703125" style="12" customWidth="1"/>
    <col min="13318" max="13319" width="8.140625" style="12" customWidth="1"/>
    <col min="13320" max="13321" width="13.5703125" style="12" customWidth="1"/>
    <col min="13322" max="13568" width="9" style="12"/>
    <col min="13569" max="13569" width="4.28515625" style="12" customWidth="1"/>
    <col min="13570" max="13570" width="5.42578125" style="12" customWidth="1"/>
    <col min="13571" max="13571" width="35" style="12" customWidth="1"/>
    <col min="13572" max="13572" width="7.7109375" style="12" customWidth="1"/>
    <col min="13573" max="13573" width="4.5703125" style="12" customWidth="1"/>
    <col min="13574" max="13575" width="8.140625" style="12" customWidth="1"/>
    <col min="13576" max="13577" width="13.5703125" style="12" customWidth="1"/>
    <col min="13578" max="13824" width="9" style="12"/>
    <col min="13825" max="13825" width="4.28515625" style="12" customWidth="1"/>
    <col min="13826" max="13826" width="5.42578125" style="12" customWidth="1"/>
    <col min="13827" max="13827" width="35" style="12" customWidth="1"/>
    <col min="13828" max="13828" width="7.7109375" style="12" customWidth="1"/>
    <col min="13829" max="13829" width="4.5703125" style="12" customWidth="1"/>
    <col min="13830" max="13831" width="8.140625" style="12" customWidth="1"/>
    <col min="13832" max="13833" width="13.5703125" style="12" customWidth="1"/>
    <col min="13834" max="14080" width="9" style="12"/>
    <col min="14081" max="14081" width="4.28515625" style="12" customWidth="1"/>
    <col min="14082" max="14082" width="5.42578125" style="12" customWidth="1"/>
    <col min="14083" max="14083" width="35" style="12" customWidth="1"/>
    <col min="14084" max="14084" width="7.7109375" style="12" customWidth="1"/>
    <col min="14085" max="14085" width="4.5703125" style="12" customWidth="1"/>
    <col min="14086" max="14087" width="8.140625" style="12" customWidth="1"/>
    <col min="14088" max="14089" width="13.5703125" style="12" customWidth="1"/>
    <col min="14090" max="14336" width="9" style="12"/>
    <col min="14337" max="14337" width="4.28515625" style="12" customWidth="1"/>
    <col min="14338" max="14338" width="5.42578125" style="12" customWidth="1"/>
    <col min="14339" max="14339" width="35" style="12" customWidth="1"/>
    <col min="14340" max="14340" width="7.7109375" style="12" customWidth="1"/>
    <col min="14341" max="14341" width="4.5703125" style="12" customWidth="1"/>
    <col min="14342" max="14343" width="8.140625" style="12" customWidth="1"/>
    <col min="14344" max="14345" width="13.5703125" style="12" customWidth="1"/>
    <col min="14346" max="14592" width="9" style="12"/>
    <col min="14593" max="14593" width="4.28515625" style="12" customWidth="1"/>
    <col min="14594" max="14594" width="5.42578125" style="12" customWidth="1"/>
    <col min="14595" max="14595" width="35" style="12" customWidth="1"/>
    <col min="14596" max="14596" width="7.7109375" style="12" customWidth="1"/>
    <col min="14597" max="14597" width="4.5703125" style="12" customWidth="1"/>
    <col min="14598" max="14599" width="8.140625" style="12" customWidth="1"/>
    <col min="14600" max="14601" width="13.5703125" style="12" customWidth="1"/>
    <col min="14602" max="14848" width="9" style="12"/>
    <col min="14849" max="14849" width="4.28515625" style="12" customWidth="1"/>
    <col min="14850" max="14850" width="5.42578125" style="12" customWidth="1"/>
    <col min="14851" max="14851" width="35" style="12" customWidth="1"/>
    <col min="14852" max="14852" width="7.7109375" style="12" customWidth="1"/>
    <col min="14853" max="14853" width="4.5703125" style="12" customWidth="1"/>
    <col min="14854" max="14855" width="8.140625" style="12" customWidth="1"/>
    <col min="14856" max="14857" width="13.5703125" style="12" customWidth="1"/>
    <col min="14858" max="15104" width="9" style="12"/>
    <col min="15105" max="15105" width="4.28515625" style="12" customWidth="1"/>
    <col min="15106" max="15106" width="5.42578125" style="12" customWidth="1"/>
    <col min="15107" max="15107" width="35" style="12" customWidth="1"/>
    <col min="15108" max="15108" width="7.7109375" style="12" customWidth="1"/>
    <col min="15109" max="15109" width="4.5703125" style="12" customWidth="1"/>
    <col min="15110" max="15111" width="8.140625" style="12" customWidth="1"/>
    <col min="15112" max="15113" width="13.5703125" style="12" customWidth="1"/>
    <col min="15114" max="15360" width="9" style="12"/>
    <col min="15361" max="15361" width="4.28515625" style="12" customWidth="1"/>
    <col min="15362" max="15362" width="5.42578125" style="12" customWidth="1"/>
    <col min="15363" max="15363" width="35" style="12" customWidth="1"/>
    <col min="15364" max="15364" width="7.7109375" style="12" customWidth="1"/>
    <col min="15365" max="15365" width="4.5703125" style="12" customWidth="1"/>
    <col min="15366" max="15367" width="8.140625" style="12" customWidth="1"/>
    <col min="15368" max="15369" width="13.5703125" style="12" customWidth="1"/>
    <col min="15370" max="15616" width="9" style="12"/>
    <col min="15617" max="15617" width="4.28515625" style="12" customWidth="1"/>
    <col min="15618" max="15618" width="5.42578125" style="12" customWidth="1"/>
    <col min="15619" max="15619" width="35" style="12" customWidth="1"/>
    <col min="15620" max="15620" width="7.7109375" style="12" customWidth="1"/>
    <col min="15621" max="15621" width="4.5703125" style="12" customWidth="1"/>
    <col min="15622" max="15623" width="8.140625" style="12" customWidth="1"/>
    <col min="15624" max="15625" width="13.5703125" style="12" customWidth="1"/>
    <col min="15626" max="15872" width="9" style="12"/>
    <col min="15873" max="15873" width="4.28515625" style="12" customWidth="1"/>
    <col min="15874" max="15874" width="5.42578125" style="12" customWidth="1"/>
    <col min="15875" max="15875" width="35" style="12" customWidth="1"/>
    <col min="15876" max="15876" width="7.7109375" style="12" customWidth="1"/>
    <col min="15877" max="15877" width="4.5703125" style="12" customWidth="1"/>
    <col min="15878" max="15879" width="8.140625" style="12" customWidth="1"/>
    <col min="15880" max="15881" width="13.5703125" style="12" customWidth="1"/>
    <col min="15882" max="16128" width="9" style="12"/>
    <col min="16129" max="16129" width="4.28515625" style="12" customWidth="1"/>
    <col min="16130" max="16130" width="5.42578125" style="12" customWidth="1"/>
    <col min="16131" max="16131" width="35" style="12" customWidth="1"/>
    <col min="16132" max="16132" width="7.7109375" style="12" customWidth="1"/>
    <col min="16133" max="16133" width="4.5703125" style="12" customWidth="1"/>
    <col min="16134" max="16135" width="8.140625" style="12" customWidth="1"/>
    <col min="16136" max="16137" width="13.5703125" style="12" customWidth="1"/>
    <col min="16138" max="16384" width="9" style="12"/>
  </cols>
  <sheetData>
    <row r="1" spans="1:9" s="11" customFormat="1" ht="36">
      <c r="A1" s="86" t="s">
        <v>26</v>
      </c>
      <c r="B1" s="87" t="s">
        <v>27</v>
      </c>
      <c r="C1" s="87" t="s">
        <v>28</v>
      </c>
      <c r="D1" s="88" t="s">
        <v>29</v>
      </c>
      <c r="E1" s="87"/>
      <c r="F1" s="89" t="s">
        <v>30</v>
      </c>
      <c r="G1" s="89" t="s">
        <v>31</v>
      </c>
      <c r="H1" s="89" t="s">
        <v>32</v>
      </c>
      <c r="I1" s="90" t="s">
        <v>33</v>
      </c>
    </row>
    <row r="2" spans="1:9" s="15" customFormat="1" ht="12.75">
      <c r="A2" s="91"/>
      <c r="B2" s="92"/>
      <c r="C2" s="76"/>
      <c r="D2" s="93"/>
      <c r="E2" s="76"/>
      <c r="F2" s="94"/>
      <c r="G2" s="94"/>
      <c r="H2" s="78"/>
      <c r="I2" s="79"/>
    </row>
    <row r="3" spans="1:9" ht="63.75">
      <c r="A3" s="91" t="s">
        <v>34</v>
      </c>
      <c r="B3" s="60" t="s">
        <v>65</v>
      </c>
      <c r="C3" s="61" t="s">
        <v>66</v>
      </c>
      <c r="D3" s="93">
        <v>717</v>
      </c>
      <c r="E3" s="76" t="s">
        <v>40</v>
      </c>
      <c r="F3" s="78">
        <v>0</v>
      </c>
      <c r="G3" s="78">
        <v>0</v>
      </c>
      <c r="H3" s="78">
        <f>D3*F3</f>
        <v>0</v>
      </c>
      <c r="I3" s="79">
        <f>D3*G3</f>
        <v>0</v>
      </c>
    </row>
    <row r="4" spans="1:9">
      <c r="A4" s="91"/>
      <c r="B4" s="60"/>
      <c r="C4" s="60"/>
      <c r="D4" s="93"/>
      <c r="E4" s="76"/>
      <c r="F4" s="78"/>
      <c r="G4" s="78"/>
      <c r="H4" s="78"/>
      <c r="I4" s="79"/>
    </row>
    <row r="5" spans="1:9" ht="76.5">
      <c r="A5" s="91" t="s">
        <v>43</v>
      </c>
      <c r="B5" s="60" t="s">
        <v>67</v>
      </c>
      <c r="C5" s="61" t="s">
        <v>68</v>
      </c>
      <c r="D5" s="93">
        <v>717</v>
      </c>
      <c r="E5" s="76" t="s">
        <v>40</v>
      </c>
      <c r="F5" s="78">
        <v>0</v>
      </c>
      <c r="G5" s="78">
        <v>0</v>
      </c>
      <c r="H5" s="78">
        <f t="shared" ref="H5" si="0">D5*F5</f>
        <v>0</v>
      </c>
      <c r="I5" s="79">
        <f t="shared" ref="I5" si="1">D5*G5</f>
        <v>0</v>
      </c>
    </row>
    <row r="6" spans="1:9">
      <c r="A6" s="91"/>
      <c r="B6" s="60"/>
      <c r="C6" s="60"/>
      <c r="D6" s="93"/>
      <c r="E6" s="76"/>
      <c r="F6" s="78"/>
      <c r="G6" s="78"/>
      <c r="H6" s="78"/>
      <c r="I6" s="79"/>
    </row>
    <row r="7" spans="1:9" ht="89.25">
      <c r="A7" s="91"/>
      <c r="B7" s="60" t="s">
        <v>69</v>
      </c>
      <c r="C7" s="61" t="s">
        <v>70</v>
      </c>
      <c r="D7" s="93">
        <v>717</v>
      </c>
      <c r="E7" s="76" t="s">
        <v>40</v>
      </c>
      <c r="F7" s="78">
        <v>0</v>
      </c>
      <c r="G7" s="78">
        <v>0</v>
      </c>
      <c r="H7" s="78">
        <f t="shared" ref="H7" si="2">D7*F7</f>
        <v>0</v>
      </c>
      <c r="I7" s="79">
        <f t="shared" ref="I7" si="3">D7*G7</f>
        <v>0</v>
      </c>
    </row>
    <row r="8" spans="1:9">
      <c r="A8" s="91"/>
      <c r="B8" s="60"/>
      <c r="C8" s="61"/>
      <c r="D8" s="93"/>
      <c r="E8" s="76"/>
      <c r="F8" s="78"/>
      <c r="G8" s="78"/>
      <c r="H8" s="78"/>
      <c r="I8" s="79"/>
    </row>
    <row r="9" spans="1:9">
      <c r="A9" s="59"/>
      <c r="B9" s="63"/>
      <c r="C9" s="63" t="s">
        <v>38</v>
      </c>
      <c r="D9" s="98"/>
      <c r="E9" s="63"/>
      <c r="F9" s="64"/>
      <c r="G9" s="64"/>
      <c r="H9" s="67">
        <f>SUM(H2:H8)</f>
        <v>0</v>
      </c>
      <c r="I9" s="68">
        <f>SUM(I2:I8)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</vt:i4>
      </vt:variant>
    </vt:vector>
  </HeadingPairs>
  <TitlesOfParts>
    <vt:vector size="11" baseType="lpstr">
      <vt:lpstr>Főössz.</vt:lpstr>
      <vt:lpstr>Munkanemössz.</vt:lpstr>
      <vt:lpstr>12</vt:lpstr>
      <vt:lpstr>15</vt:lpstr>
      <vt:lpstr>21</vt:lpstr>
      <vt:lpstr>36</vt:lpstr>
      <vt:lpstr>42</vt:lpstr>
      <vt:lpstr>43</vt:lpstr>
      <vt:lpstr>47</vt:lpstr>
      <vt:lpstr>90</vt:lpstr>
      <vt:lpstr>Főössz.!Nyomtatási_terület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2016-07-18T08:45:15Z</dcterms:modified>
</cp:coreProperties>
</file>